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TRANSAC\2024\358-2024\WORK IN PROGRESS\358-2024\"/>
    </mc:Choice>
  </mc:AlternateContent>
  <xr:revisionPtr revIDLastSave="0" documentId="13_ncr:1_{984E9FBA-A047-46A8-8AA5-712046F1EC6B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 B -(2 Part w cond funds)" sheetId="3" r:id="rId1"/>
  </sheets>
  <definedNames>
    <definedName name="_12TENDER_SUBMISSI">#REF!</definedName>
    <definedName name="_1PAGE_1_OF_13" localSheetId="0">'FORM B -(2 Part w cond funds)'!#REF!</definedName>
    <definedName name="_4PAGE_1_OF_13">#REF!</definedName>
    <definedName name="_5TENDER_NO._181" localSheetId="0">'FORM B -(2 Part w cond funds)'!#REF!</definedName>
    <definedName name="_8TENDER_NO._181">#REF!</definedName>
    <definedName name="_9TENDER_SUBMISSI" localSheetId="0">'FORM B -(2 Part w cond funds)'!#REF!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'FORM B -(2 Part w cond funds)'!#REF!</definedName>
    <definedName name="HEADER">#REF!</definedName>
    <definedName name="_xlnm.Print_Area" localSheetId="0">'FORM B -(2 Part w cond funds)'!$B$6:$H$395</definedName>
    <definedName name="_xlnm.Print_Titles" localSheetId="0">'FORM B -(2 Part w cond funds)'!$1:$5</definedName>
    <definedName name="_xlnm.Print_Titles">#REF!</definedName>
    <definedName name="TEMP" localSheetId="0">'FORM B -(2 Part w cond funds)'!#REF!</definedName>
    <definedName name="TEMP">#REF!</definedName>
    <definedName name="TESTHEAD" localSheetId="0">'FORM B -(2 Part w cond funds)'!#REF!</definedName>
    <definedName name="TESTHEAD">#REF!</definedName>
    <definedName name="XEVERYTHING" localSheetId="0">'FORM B -(2 Part w cond funds)'!$B$1:$IP$319</definedName>
    <definedName name="XEVERYTHING">#REF!</definedName>
    <definedName name="XITEMS" localSheetId="0">'FORM B -(2 Part w cond funds)'!$B$7:$IP$319</definedName>
    <definedName name="XITEMS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1" i="3" l="1"/>
  <c r="H170" i="3"/>
  <c r="H367" i="3"/>
  <c r="H365" i="3"/>
  <c r="H363" i="3"/>
  <c r="H361" i="3"/>
  <c r="H357" i="3"/>
  <c r="H353" i="3"/>
  <c r="H351" i="3"/>
  <c r="H350" i="3"/>
  <c r="H348" i="3"/>
  <c r="H346" i="3"/>
  <c r="H342" i="3"/>
  <c r="H340" i="3"/>
  <c r="H332" i="3"/>
  <c r="H338" i="3"/>
  <c r="H336" i="3"/>
  <c r="H328" i="3"/>
  <c r="H326" i="3"/>
  <c r="H325" i="3"/>
  <c r="H323" i="3"/>
  <c r="H321" i="3"/>
  <c r="H316" i="3"/>
  <c r="H314" i="3"/>
  <c r="H313" i="3"/>
  <c r="H296" i="3"/>
  <c r="H196" i="3"/>
  <c r="H195" i="3"/>
  <c r="H222" i="3"/>
  <c r="H221" i="3"/>
  <c r="H208" i="3"/>
  <c r="H207" i="3"/>
  <c r="H206" i="3"/>
  <c r="H204" i="3"/>
  <c r="H182" i="3"/>
  <c r="H181" i="3"/>
  <c r="H179" i="3"/>
  <c r="H156" i="3"/>
  <c r="H154" i="3"/>
  <c r="H112" i="3"/>
  <c r="H146" i="3"/>
  <c r="H114" i="3"/>
  <c r="H113" i="3"/>
  <c r="H110" i="3"/>
  <c r="H108" i="3"/>
  <c r="H107" i="3"/>
  <c r="H105" i="3"/>
  <c r="H93" i="3"/>
  <c r="H283" i="3" l="1"/>
  <c r="H259" i="3"/>
  <c r="H230" i="3"/>
  <c r="H80" i="3"/>
  <c r="H42" i="3"/>
  <c r="H10" i="3" l="1"/>
  <c r="H310" i="3"/>
  <c r="H308" i="3"/>
  <c r="H307" i="3"/>
  <c r="H305" i="3"/>
  <c r="H303" i="3"/>
  <c r="H300" i="3"/>
  <c r="H299" i="3"/>
  <c r="H293" i="3"/>
  <c r="H292" i="3"/>
  <c r="H290" i="3"/>
  <c r="H288" i="3"/>
  <c r="H287" i="3"/>
  <c r="H286" i="3"/>
  <c r="H285" i="3"/>
  <c r="H278" i="3"/>
  <c r="H276" i="3"/>
  <c r="H274" i="3"/>
  <c r="H272" i="3"/>
  <c r="H269" i="3"/>
  <c r="H268" i="3"/>
  <c r="H266" i="3"/>
  <c r="H264" i="3"/>
  <c r="H263" i="3"/>
  <c r="H262" i="3"/>
  <c r="H261" i="3"/>
  <c r="H254" i="3"/>
  <c r="H251" i="3"/>
  <c r="H249" i="3"/>
  <c r="H247" i="3"/>
  <c r="H245" i="3"/>
  <c r="H242" i="3"/>
  <c r="H241" i="3"/>
  <c r="H238" i="3"/>
  <c r="H237" i="3"/>
  <c r="H235" i="3"/>
  <c r="H233" i="3"/>
  <c r="H232" i="3"/>
  <c r="H225" i="3"/>
  <c r="H218" i="3"/>
  <c r="H215" i="3"/>
  <c r="H214" i="3"/>
  <c r="H212" i="3"/>
  <c r="H210" i="3"/>
  <c r="H199" i="3"/>
  <c r="H192" i="3"/>
  <c r="H189" i="3"/>
  <c r="H188" i="3"/>
  <c r="H186" i="3"/>
  <c r="H184" i="3"/>
  <c r="H174" i="3"/>
  <c r="H167" i="3"/>
  <c r="H164" i="3"/>
  <c r="H163" i="3"/>
  <c r="H160" i="3"/>
  <c r="H158" i="3"/>
  <c r="H149" i="3"/>
  <c r="H145" i="3"/>
  <c r="H144" i="3"/>
  <c r="H141" i="3"/>
  <c r="H140" i="3"/>
  <c r="H139" i="3"/>
  <c r="H138" i="3"/>
  <c r="H135" i="3"/>
  <c r="H134" i="3"/>
  <c r="H131" i="3"/>
  <c r="H130" i="3"/>
  <c r="H128" i="3"/>
  <c r="H126" i="3"/>
  <c r="H123" i="3"/>
  <c r="H122" i="3"/>
  <c r="H121" i="3"/>
  <c r="H118" i="3"/>
  <c r="H116" i="3"/>
  <c r="H100" i="3"/>
  <c r="H97" i="3"/>
  <c r="H94" i="3"/>
  <c r="H92" i="3"/>
  <c r="H90" i="3"/>
  <c r="H88" i="3"/>
  <c r="H87" i="3"/>
  <c r="H85" i="3"/>
  <c r="H83" i="3"/>
  <c r="H82" i="3"/>
  <c r="H78" i="3"/>
  <c r="H76" i="3"/>
  <c r="H71" i="3"/>
  <c r="H70" i="3"/>
  <c r="H67" i="3"/>
  <c r="H64" i="3"/>
  <c r="H63" i="3"/>
  <c r="H62" i="3"/>
  <c r="H61" i="3"/>
  <c r="H60" i="3"/>
  <c r="H59" i="3"/>
  <c r="H58" i="3"/>
  <c r="H55" i="3"/>
  <c r="H54" i="3"/>
  <c r="H51" i="3"/>
  <c r="H50" i="3"/>
  <c r="H48" i="3"/>
  <c r="H46" i="3"/>
  <c r="H45" i="3"/>
  <c r="H44" i="3"/>
  <c r="H40" i="3"/>
  <c r="H35" i="3"/>
  <c r="H32" i="3"/>
  <c r="H28" i="3"/>
  <c r="H29" i="3"/>
  <c r="B376" i="3"/>
  <c r="H27" i="3"/>
  <c r="H26" i="3"/>
  <c r="H25" i="3"/>
  <c r="H24" i="3"/>
  <c r="H22" i="3"/>
  <c r="H19" i="3"/>
  <c r="H18" i="3"/>
  <c r="H16" i="3"/>
  <c r="H14" i="3"/>
  <c r="H13" i="3"/>
  <c r="H12" i="3"/>
  <c r="C386" i="3"/>
  <c r="C385" i="3"/>
  <c r="C384" i="3"/>
  <c r="C383" i="3"/>
  <c r="C382" i="3"/>
  <c r="C381" i="3"/>
  <c r="C393" i="3"/>
  <c r="B393" i="3"/>
  <c r="C374" i="3"/>
  <c r="B374" i="3"/>
  <c r="H373" i="3"/>
  <c r="H374" i="3" s="1"/>
  <c r="H393" i="3" s="1"/>
  <c r="B386" i="3"/>
  <c r="B385" i="3"/>
  <c r="B384" i="3"/>
  <c r="B383" i="3"/>
  <c r="B382" i="3"/>
  <c r="B381" i="3"/>
  <c r="C317" i="3"/>
  <c r="B317" i="3"/>
  <c r="C279" i="3"/>
  <c r="B279" i="3"/>
  <c r="C255" i="3"/>
  <c r="B255" i="3"/>
  <c r="C226" i="3"/>
  <c r="B226" i="3"/>
  <c r="C200" i="3"/>
  <c r="B200" i="3"/>
  <c r="C175" i="3"/>
  <c r="B175" i="3"/>
  <c r="H317" i="3" l="1"/>
  <c r="H386" i="3" s="1"/>
  <c r="H279" i="3"/>
  <c r="H385" i="3" s="1"/>
  <c r="H255" i="3"/>
  <c r="H384" i="3" s="1"/>
  <c r="H226" i="3"/>
  <c r="H383" i="3" s="1"/>
  <c r="H200" i="3"/>
  <c r="H382" i="3" s="1"/>
  <c r="H175" i="3"/>
  <c r="H381" i="3" s="1"/>
  <c r="H150" i="3"/>
  <c r="H101" i="3"/>
  <c r="H72" i="3"/>
  <c r="B392" i="3" l="1"/>
  <c r="C392" i="3"/>
  <c r="C371" i="3"/>
  <c r="B371" i="3"/>
  <c r="H370" i="3"/>
  <c r="H371" i="3" s="1"/>
  <c r="H392" i="3" s="1"/>
  <c r="B390" i="3" l="1"/>
  <c r="C389" i="3"/>
  <c r="B389" i="3"/>
  <c r="C380" i="3"/>
  <c r="B380" i="3"/>
  <c r="B379" i="3"/>
  <c r="B378" i="3"/>
  <c r="B377" i="3"/>
  <c r="B368" i="3"/>
  <c r="B343" i="3"/>
  <c r="H380" i="3"/>
  <c r="C150" i="3"/>
  <c r="B150" i="3"/>
  <c r="H36" i="3"/>
  <c r="H377" i="3" s="1"/>
  <c r="H378" i="3"/>
  <c r="H379" i="3"/>
  <c r="H343" i="3"/>
  <c r="H389" i="3" s="1"/>
  <c r="H368" i="3"/>
  <c r="H390" i="3" s="1"/>
  <c r="B388" i="3"/>
  <c r="C390" i="3"/>
  <c r="C379" i="3"/>
  <c r="C378" i="3"/>
  <c r="C377" i="3"/>
  <c r="C368" i="3"/>
  <c r="C343" i="3"/>
  <c r="C101" i="3"/>
  <c r="C72" i="3"/>
  <c r="C36" i="3"/>
  <c r="H387" i="3" l="1"/>
  <c r="H391" i="3"/>
  <c r="G39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D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Insert reference to "Prices" clause from the "Bidding Procedures". 
Revise the Header by inserting the Tender #. </t>
        </r>
      </text>
    </comment>
  </commentList>
</comments>
</file>

<file path=xl/sharedStrings.xml><?xml version="1.0" encoding="utf-8"?>
<sst xmlns="http://schemas.openxmlformats.org/spreadsheetml/2006/main" count="1412" uniqueCount="389">
  <si>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</si>
  <si>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</si>
  <si>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</si>
  <si>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</si>
  <si>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</si>
  <si>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</si>
  <si>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</si>
  <si>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</si>
  <si>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</si>
  <si>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</si>
  <si>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</si>
  <si>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</si>
  <si>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</si>
  <si>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</si>
  <si>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</si>
  <si>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</si>
  <si>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</si>
  <si>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</si>
  <si>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</si>
  <si>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</si>
  <si>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</si>
  <si>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</si>
  <si>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</si>
  <si>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</si>
  <si>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</si>
  <si>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CODE</t>
  </si>
  <si>
    <t xml:space="preserve"> (total price) PART 1</t>
  </si>
  <si>
    <t xml:space="preserve"> (total price) PART 2</t>
  </si>
  <si>
    <t xml:space="preserve">TOTAL BID PRICE (GST extra)                                                                              (in figures)                                             </t>
  </si>
  <si>
    <t>m³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</si>
  <si>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</si>
  <si>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</si>
  <si>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</si>
  <si>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</si>
  <si>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</si>
  <si>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</si>
  <si>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</si>
  <si>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</si>
  <si>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</si>
  <si>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</si>
  <si>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</si>
  <si>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</si>
  <si>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</si>
  <si>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</si>
  <si>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</si>
  <si>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</si>
  <si>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</si>
  <si>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B099</t>
  </si>
  <si>
    <t>25 M Deformed Tie Bar</t>
  </si>
  <si>
    <t>m</t>
  </si>
  <si>
    <t>Concrete Curb Renewal</t>
  </si>
  <si>
    <t>D006</t>
  </si>
  <si>
    <t xml:space="preserve">Reflective Crack Maintenance </t>
  </si>
  <si>
    <t>F003</t>
  </si>
  <si>
    <t>F005</t>
  </si>
  <si>
    <t>F007</t>
  </si>
  <si>
    <t>iv)</t>
  </si>
  <si>
    <t>G001</t>
  </si>
  <si>
    <t>Sodding</t>
  </si>
  <si>
    <t>Tie-ins and Approaches</t>
  </si>
  <si>
    <t>E023</t>
  </si>
  <si>
    <t>E024</t>
  </si>
  <si>
    <t>E025</t>
  </si>
  <si>
    <t>A003</t>
  </si>
  <si>
    <t>Excavation</t>
  </si>
  <si>
    <t>A007</t>
  </si>
  <si>
    <t>A.3</t>
  </si>
  <si>
    <t>A022</t>
  </si>
  <si>
    <t>A.7</t>
  </si>
  <si>
    <t>A.9</t>
  </si>
  <si>
    <t>a)</t>
  </si>
  <si>
    <t>b)</t>
  </si>
  <si>
    <t>B154rl</t>
  </si>
  <si>
    <t>A.12</t>
  </si>
  <si>
    <t>SD-203B</t>
  </si>
  <si>
    <t>SD-229C,D</t>
  </si>
  <si>
    <t>B200</t>
  </si>
  <si>
    <t>Planing of Pavement</t>
  </si>
  <si>
    <t>B201</t>
  </si>
  <si>
    <t>B219</t>
  </si>
  <si>
    <t>Detectable Warning Surface Tiles</t>
  </si>
  <si>
    <t>Type IA</t>
  </si>
  <si>
    <t>CW 3250-R7</t>
  </si>
  <si>
    <t>51 mm</t>
  </si>
  <si>
    <t>G002</t>
  </si>
  <si>
    <t xml:space="preserve"> width &lt; 600 mm</t>
  </si>
  <si>
    <t>76 mm</t>
  </si>
  <si>
    <t xml:space="preserve">CW 3230-R8
</t>
  </si>
  <si>
    <t>B096</t>
  </si>
  <si>
    <t>28.6 mm Diameter</t>
  </si>
  <si>
    <t>CW 3240-R10</t>
  </si>
  <si>
    <t>B184rlA</t>
  </si>
  <si>
    <t>B190</t>
  </si>
  <si>
    <t xml:space="preserve">Construction of Asphaltic Concrete Overlay </t>
  </si>
  <si>
    <t>B193</t>
  </si>
  <si>
    <t>B194</t>
  </si>
  <si>
    <t>B195</t>
  </si>
  <si>
    <t>CW 3326-R3</t>
  </si>
  <si>
    <t>SD-226A</t>
  </si>
  <si>
    <t>E13</t>
  </si>
  <si>
    <t>D.2</t>
  </si>
  <si>
    <t>D.3</t>
  </si>
  <si>
    <t>D.4</t>
  </si>
  <si>
    <t>F</t>
  </si>
  <si>
    <t>B064-72</t>
  </si>
  <si>
    <t>Slab Replacement - Early Opening (72 hour)</t>
  </si>
  <si>
    <t>B077-72</t>
  </si>
  <si>
    <t>Partial Slab Patches 
- Early Opening (72 hour)</t>
  </si>
  <si>
    <t>B093A</t>
  </si>
  <si>
    <t>Partial Depth Planing of Existing Joints</t>
  </si>
  <si>
    <t>B093B</t>
  </si>
  <si>
    <t>Asphalt Patching of Partial Depth Joints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</si>
  <si>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</si>
  <si>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</si>
  <si>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</si>
  <si>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</si>
  <si>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</si>
  <si>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</si>
  <si>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B191</t>
  </si>
  <si>
    <t>Main Line Paving</t>
  </si>
  <si>
    <t xml:space="preserve">CW 3450-R6 </t>
  </si>
  <si>
    <t>1 - 50 mm Depth (Asphalt)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</si>
  <si>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</si>
  <si>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</si>
  <si>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</si>
  <si>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</si>
  <si>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</si>
  <si>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</si>
  <si>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</si>
  <si>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</si>
  <si>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</si>
  <si>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</si>
  <si>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</si>
  <si>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</si>
  <si>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</si>
  <si>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</si>
  <si>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B.9</t>
  </si>
  <si>
    <t>B.10</t>
  </si>
  <si>
    <t>B.11</t>
  </si>
  <si>
    <t>B.12</t>
  </si>
  <si>
    <t>SD-205,
SD-206A</t>
  </si>
  <si>
    <t>AP-006 - Standard Frame for Manhole and Catch Basin</t>
  </si>
  <si>
    <t>AP-007 - Standard Solid Cover for Standard Frame</t>
  </si>
  <si>
    <t>Less than 3 m</t>
  </si>
  <si>
    <t>E14</t>
  </si>
  <si>
    <t>ROADWORKS - REMOVALS/RENEWALS</t>
  </si>
  <si>
    <t>MOBILIZATION /DEMOLIBIZATION</t>
  </si>
  <si>
    <t>L. sum</t>
  </si>
  <si>
    <t>G</t>
  </si>
  <si>
    <t>G.1</t>
  </si>
  <si>
    <t>Total:</t>
  </si>
  <si>
    <t>I001</t>
  </si>
  <si>
    <t>Mobilization/Demobilization</t>
  </si>
  <si>
    <t>CW 3110-R22</t>
  </si>
  <si>
    <t>CW 3510-R10</t>
  </si>
  <si>
    <t>Supplying and Placing Sub-base Material</t>
  </si>
  <si>
    <t>A007A1</t>
  </si>
  <si>
    <t>50 mm Granular A Limestone</t>
  </si>
  <si>
    <t>A010A1</t>
  </si>
  <si>
    <t>Base Course Material - Granular A Limestone</t>
  </si>
  <si>
    <t>Geotextile Fabric</t>
  </si>
  <si>
    <t>CW 3130-R5</t>
  </si>
  <si>
    <t>A022A2</t>
  </si>
  <si>
    <t>Separation/Filtration Fabric</t>
  </si>
  <si>
    <t>CW 3310-R18</t>
  </si>
  <si>
    <t>STERLING LYON PARKWAY EASTBOUND - KENASTON BLVD. TO VICTOR LEWIS DR.</t>
  </si>
  <si>
    <t>LOGAN AVENUE - BLAKE ST. TO RAIL CROSSING (WESTON)</t>
  </si>
  <si>
    <t>SAGE CREEK BOULEVARD - LAGIMODIERE BLVD. TO WARDE AVE.</t>
  </si>
  <si>
    <t>CAMIEL SYS STREET - MAZENOD RD. TO TO PLESSIS RD.</t>
  </si>
  <si>
    <t>MAZENOD ROAD - DEBAETS ST. TO CAMIEL SYS ST.</t>
  </si>
  <si>
    <t>HAGGART AVENUE - MERIDIAN DR. TO #195 HAGGART AVE.</t>
  </si>
  <si>
    <t>MERIDIAN DR. - DISCOVERY PL. TO INKSBROOK DR.</t>
  </si>
  <si>
    <t>BISON DRIVE WESTBOUND - 75m WEST OF PEMBINA HWY. TO MARKHAM RD.</t>
  </si>
  <si>
    <t>LAGIMODIERE BOULEVARD NORTHBOUND - 145m NORTH OF SAGE CREEK BLVD. TO BISHOP GRANDIN BLVD.</t>
  </si>
  <si>
    <t>LAGIMODIERE BOULEVARD NORTHBOUND - BISHOP GRANDIN BLVD. TO FERMOR AVE.</t>
  </si>
  <si>
    <t>BISON DRIVE WESTBOUND SHOULDER RECONSTRUCTION - 75m WEST OF PEMBINA HWY. TO MARKHAM RD.</t>
  </si>
  <si>
    <t>LAGIMODIERE BOULEVARD SOUTHBOUND SHOULDER RECONSTRUCTION - WARMAN RD. TO DUGALD RD.</t>
  </si>
  <si>
    <t>H</t>
  </si>
  <si>
    <t>I</t>
  </si>
  <si>
    <t>J</t>
  </si>
  <si>
    <t>K</t>
  </si>
  <si>
    <t>L</t>
  </si>
  <si>
    <t>M</t>
  </si>
  <si>
    <t>N</t>
  </si>
  <si>
    <t>PART 1      STREET PRESERVATION WORKS</t>
  </si>
  <si>
    <r>
      <t xml:space="preserve">PART 2     </t>
    </r>
    <r>
      <rPr>
        <b/>
        <i/>
        <sz val="16"/>
        <rFont val="Arial"/>
        <family val="2"/>
      </rPr>
      <t xml:space="preserve"> SHOULDER RECONSTRUCTION WORKS
          </t>
    </r>
  </si>
  <si>
    <t>CASH ALLOWANCE FOR ADDITIONAL WORK</t>
  </si>
  <si>
    <t>Cash Allowance for Additional Works</t>
  </si>
  <si>
    <t>CW 3230-R8</t>
  </si>
  <si>
    <t>B082-72</t>
  </si>
  <si>
    <t>230 mm Type 4 Concrete Pavement (Type A)</t>
  </si>
  <si>
    <t>B083-72</t>
  </si>
  <si>
    <t>230 mm Type 4 Concrete Pavement (Type B)</t>
  </si>
  <si>
    <t>B085-72</t>
  </si>
  <si>
    <t>230 mm Type 4 Concrete Pavement (Type D)</t>
  </si>
  <si>
    <t>CW 3235-R9</t>
  </si>
  <si>
    <t>B116rl</t>
  </si>
  <si>
    <r>
      <t>CW 3110-R22</t>
    </r>
    <r>
      <rPr>
        <sz val="11"/>
        <color theme="1"/>
        <rFont val="Calibri"/>
        <family val="2"/>
        <scheme val="minor"/>
      </rPr>
      <t/>
    </r>
  </si>
  <si>
    <t>B155rlB</t>
  </si>
  <si>
    <t>3 m to 30 m</t>
  </si>
  <si>
    <t>B167rlB</t>
  </si>
  <si>
    <t>Type ^ Concrete Modified Barrier (180 mm reveal ht, Dowelled)</t>
  </si>
  <si>
    <t>B185rlA</t>
  </si>
  <si>
    <t>SD-223A</t>
  </si>
  <si>
    <t>B188</t>
  </si>
  <si>
    <t>CW 3410-R12</t>
  </si>
  <si>
    <t>E18</t>
  </si>
  <si>
    <t>Diamond Grinding</t>
  </si>
  <si>
    <t xml:space="preserve">Partial Depth Concrete Repairs </t>
  </si>
  <si>
    <t>E2</t>
  </si>
  <si>
    <t>B034-24</t>
  </si>
  <si>
    <t>Slab Replacement - Early Opening (24 hour)</t>
  </si>
  <si>
    <t>B040-24</t>
  </si>
  <si>
    <t>230 mm Type 3 Concrete Pavement (Plain-Dowelled)</t>
  </si>
  <si>
    <t>B047-24</t>
  </si>
  <si>
    <t>Partial Slab Patches - Early Opening (24 hour)</t>
  </si>
  <si>
    <t>B052-24</t>
  </si>
  <si>
    <t>230 mm Type 3 Concrete Pavement (Type A)</t>
  </si>
  <si>
    <t>B053-24</t>
  </si>
  <si>
    <t>230 mm Type 3 Concrete Pavement (Type B)</t>
  </si>
  <si>
    <t>D002</t>
  </si>
  <si>
    <t>Crack Sealing</t>
  </si>
  <si>
    <t>D003</t>
  </si>
  <si>
    <t>2 mm to 10 mm Wide</t>
  </si>
  <si>
    <t>E.10</t>
  </si>
  <si>
    <t>F.3</t>
  </si>
  <si>
    <t>B070-72</t>
  </si>
  <si>
    <t>230 mm Type 4 Concrete Pavement (Plain-Dowelled)</t>
  </si>
  <si>
    <t>Supply and Installation of Dowel Assemblies 28.6 mm</t>
  </si>
  <si>
    <t>Type 4 Concrete Monolithic Median Slab</t>
  </si>
  <si>
    <t>B185rlD</t>
  </si>
  <si>
    <t>SD-223B</t>
  </si>
  <si>
    <t>B041-24</t>
  </si>
  <si>
    <t>200 mm Type 3 Concrete Pavement (Reinforced)</t>
  </si>
  <si>
    <t>B057-24</t>
  </si>
  <si>
    <t>200 mm Type 3 Concrete Pavement (Type B)</t>
  </si>
  <si>
    <t>B059-24</t>
  </si>
  <si>
    <t>200 mm Type 3 Concrete Pavement (Type D)</t>
  </si>
  <si>
    <t>B071-72</t>
  </si>
  <si>
    <t>200 mm Type 4 Concrete Pavement (Reinforced)</t>
  </si>
  <si>
    <t>B087-72</t>
  </si>
  <si>
    <t>200 mm Type 4 Concrete Pavement (Type B)</t>
  </si>
  <si>
    <t>B089-72</t>
  </si>
  <si>
    <t>200 mm Type 4 Concrete Pavement (Type D)</t>
  </si>
  <si>
    <t>F015</t>
  </si>
  <si>
    <t>Adjustment of Curb and Gutter Frames</t>
  </si>
  <si>
    <t>B086-72</t>
  </si>
  <si>
    <t>200 mm Type 4 Concrete Pavement (Type A)</t>
  </si>
  <si>
    <t>Type 4 Concrete Modified Barrier (180 mm reveal ht, Dowelled)</t>
  </si>
  <si>
    <t>E031C</t>
  </si>
  <si>
    <t>AP-018 - Modified Barrier Curb and Gutter Frame</t>
  </si>
  <si>
    <t>E031D</t>
  </si>
  <si>
    <t>AP-019 - Modified Barrier Curb and Gutter Cover</t>
  </si>
  <si>
    <t>B155rlA</t>
  </si>
  <si>
    <t>C055</t>
  </si>
  <si>
    <t>C.10</t>
  </si>
  <si>
    <t xml:space="preserve">Construction of Asphaltic Concrete Pavements </t>
  </si>
  <si>
    <t>C056</t>
  </si>
  <si>
    <t>C058</t>
  </si>
  <si>
    <t>C059</t>
  </si>
  <si>
    <t>C060</t>
  </si>
  <si>
    <t xml:space="preserve">Hydro Seed </t>
  </si>
  <si>
    <t>CW 3520-R7, E19</t>
  </si>
  <si>
    <t>(SEE B9)</t>
  </si>
  <si>
    <t>100 mm Type 5 Concrete Sidewalk</t>
  </si>
  <si>
    <t>Type 4 Concrete Curb Ramp (8-12 mm reveal ht, Monolithic)</t>
  </si>
  <si>
    <t>Type 4 Concrete Splash Strip (180 mm reveal ht, Monolithic Barrier Curb,  750 mm width)</t>
  </si>
  <si>
    <t>Type 4 Concrete Barrier (180 mm reveal ht, Dowelled)</t>
  </si>
  <si>
    <t>Supply and Installation of Dowel Assemblies 28.6mm</t>
  </si>
  <si>
    <t>Type 4 Concrete Splash Strip, (Separate, 600 mm width)</t>
  </si>
  <si>
    <t>Type 4 Concrete Barrier (150 mm reveal ht, Dowelled)</t>
  </si>
  <si>
    <t>E9</t>
  </si>
  <si>
    <t>A.2</t>
  </si>
  <si>
    <t>A.1</t>
  </si>
  <si>
    <t>iii)</t>
  </si>
  <si>
    <t>A.4</t>
  </si>
  <si>
    <t>A.5</t>
  </si>
  <si>
    <t xml:space="preserve"> i)</t>
  </si>
  <si>
    <t>A.6</t>
  </si>
  <si>
    <t>A.8</t>
  </si>
  <si>
    <t>A.10</t>
  </si>
  <si>
    <t>A.11</t>
  </si>
  <si>
    <t>B.1</t>
  </si>
  <si>
    <t>B.2</t>
  </si>
  <si>
    <t>B.3</t>
  </si>
  <si>
    <t>B.13</t>
  </si>
  <si>
    <t>C.1</t>
  </si>
  <si>
    <t>C.2</t>
  </si>
  <si>
    <t>C.3</t>
  </si>
  <si>
    <t>C.4</t>
  </si>
  <si>
    <t>C.5</t>
  </si>
  <si>
    <t>C.6</t>
  </si>
  <si>
    <t>C.7</t>
  </si>
  <si>
    <t>C.8</t>
  </si>
  <si>
    <t>C.9</t>
  </si>
  <si>
    <t>C.11</t>
  </si>
  <si>
    <t>D.1</t>
  </si>
  <si>
    <t>D.5</t>
  </si>
  <si>
    <t>D.6</t>
  </si>
  <si>
    <t>D.7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</si>
  <si>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</si>
  <si>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</si>
  <si>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</si>
  <si>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</si>
  <si>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</si>
  <si>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</si>
  <si>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</si>
  <si>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</si>
  <si>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</si>
  <si>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E.1</t>
  </si>
  <si>
    <t>E.2</t>
  </si>
  <si>
    <t>E.3</t>
  </si>
  <si>
    <t>E.4</t>
  </si>
  <si>
    <t>E.5</t>
  </si>
  <si>
    <t>E.6</t>
  </si>
  <si>
    <t>E.7</t>
  </si>
  <si>
    <t>E.8</t>
  </si>
  <si>
    <t>E.9</t>
  </si>
  <si>
    <t>F.1</t>
  </si>
  <si>
    <t>F.2</t>
  </si>
  <si>
    <t>F.4</t>
  </si>
  <si>
    <t>F.5</t>
  </si>
  <si>
    <t>F.6</t>
  </si>
  <si>
    <t>F.7</t>
  </si>
  <si>
    <t>F.8</t>
  </si>
  <si>
    <t>F.9</t>
  </si>
  <si>
    <t>G.2</t>
  </si>
  <si>
    <t>G.3</t>
  </si>
  <si>
    <t>G.4</t>
  </si>
  <si>
    <t>G.5</t>
  </si>
  <si>
    <t>G.6</t>
  </si>
  <si>
    <t>G.7</t>
  </si>
  <si>
    <t>G.8</t>
  </si>
  <si>
    <t>G.9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</si>
  <si>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</si>
  <si>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</si>
  <si>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</si>
  <si>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</si>
  <si>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</si>
  <si>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</si>
  <si>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</si>
  <si>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</si>
  <si>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</si>
  <si>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I.1</t>
  </si>
  <si>
    <t>I.2</t>
  </si>
  <si>
    <t>I.3</t>
  </si>
  <si>
    <t>I.4</t>
  </si>
  <si>
    <t>I.5</t>
  </si>
  <si>
    <t>I.6</t>
  </si>
  <si>
    <t>I.7</t>
  </si>
  <si>
    <t>I.8</t>
  </si>
  <si>
    <t>I.9</t>
  </si>
  <si>
    <t>J.1</t>
  </si>
  <si>
    <t>J.2</t>
  </si>
  <si>
    <t>J.3</t>
  </si>
  <si>
    <t>J.4</t>
  </si>
  <si>
    <t>J.5</t>
  </si>
  <si>
    <t>J.6</t>
  </si>
  <si>
    <t>J.7</t>
  </si>
  <si>
    <t>J.8</t>
  </si>
  <si>
    <t>J.9</t>
  </si>
  <si>
    <t>J.10</t>
  </si>
  <si>
    <t>J.11</t>
  </si>
  <si>
    <t>J.12</t>
  </si>
  <si>
    <t>J.13</t>
  </si>
  <si>
    <t>J.14</t>
  </si>
  <si>
    <t>K.1</t>
  </si>
  <si>
    <t>K.2</t>
  </si>
  <si>
    <t>K.3</t>
  </si>
  <si>
    <t>K.4</t>
  </si>
  <si>
    <t>K.5</t>
  </si>
  <si>
    <t>K.6</t>
  </si>
  <si>
    <t>K.7</t>
  </si>
  <si>
    <t>K.8</t>
  </si>
  <si>
    <t>K.9</t>
  </si>
  <si>
    <t>L.1</t>
  </si>
  <si>
    <t>L.2</t>
  </si>
  <si>
    <t>L.3</t>
  </si>
  <si>
    <t>L.4</t>
  </si>
  <si>
    <t>L.5</t>
  </si>
  <si>
    <t>L.6</t>
  </si>
  <si>
    <t>L.7</t>
  </si>
  <si>
    <t>L.8</t>
  </si>
  <si>
    <t>L.9</t>
  </si>
  <si>
    <t>M.1</t>
  </si>
  <si>
    <t>N.1</t>
  </si>
  <si>
    <t>B155rlB1</t>
  </si>
  <si>
    <t>B155rlB2</t>
  </si>
  <si>
    <t>B155rlA1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</si>
</sst>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0.0"/>
  </numFmts>
  <fonts count="58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sz val="10"/>
      <color theme="1"/>
      <name val="MS Sans Serif"/>
      <family val="2"/>
    </font>
    <font>
      <sz val="12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</borders>
  <cellStyleXfs count="109">
    <xf numFmtId="0" fontId="0" fillId="2" borderId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6" borderId="0" applyNumberFormat="0" applyBorder="0" applyAlignment="0" applyProtection="0"/>
    <xf numFmtId="0" fontId="40" fillId="9" borderId="0" applyNumberFormat="0" applyBorder="0" applyAlignment="0" applyProtection="0"/>
    <xf numFmtId="0" fontId="40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20" borderId="0" applyNumberFormat="0" applyBorder="0" applyAlignment="0" applyProtection="0"/>
    <xf numFmtId="0" fontId="29" fillId="4" borderId="0" applyNumberFormat="0" applyBorder="0" applyAlignment="0" applyProtection="0"/>
    <xf numFmtId="0" fontId="13" fillId="0" borderId="0" applyFill="0">
      <alignment horizontal="right" vertical="top"/>
    </xf>
    <xf numFmtId="0" fontId="41" fillId="0" borderId="0" applyFill="0">
      <alignment horizontal="right" vertical="top"/>
    </xf>
    <xf numFmtId="0" fontId="14" fillId="0" borderId="1" applyFill="0">
      <alignment horizontal="right" vertical="top"/>
    </xf>
    <xf numFmtId="0" fontId="42" fillId="0" borderId="1" applyFill="0">
      <alignment horizontal="right" vertical="top"/>
    </xf>
    <xf numFmtId="0" fontId="42" fillId="0" borderId="1" applyFill="0">
      <alignment horizontal="right" vertical="top"/>
    </xf>
    <xf numFmtId="169" fontId="14" fillId="0" borderId="2" applyFill="0">
      <alignment horizontal="right" vertical="top"/>
    </xf>
    <xf numFmtId="169" fontId="42" fillId="0" borderId="2" applyFill="0">
      <alignment horizontal="right" vertical="top"/>
    </xf>
    <xf numFmtId="0" fontId="14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15" fillId="0" borderId="3" applyFill="0">
      <alignment horizontal="center" vertical="center" wrapText="1"/>
    </xf>
    <xf numFmtId="0" fontId="43" fillId="0" borderId="3" applyFill="0">
      <alignment horizontal="center" vertical="center" wrapText="1"/>
    </xf>
    <xf numFmtId="0" fontId="14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16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164" fontId="17" fillId="0" borderId="4" applyFill="0">
      <alignment horizontal="centerContinuous" wrapText="1"/>
    </xf>
    <xf numFmtId="164" fontId="45" fillId="0" borderId="4" applyFill="0">
      <alignment horizontal="centerContinuous" wrapText="1"/>
    </xf>
    <xf numFmtId="164" fontId="14" fillId="0" borderId="1" applyFill="0">
      <alignment horizontal="center" vertical="top" wrapText="1"/>
    </xf>
    <xf numFmtId="164" fontId="42" fillId="0" borderId="1" applyFill="0">
      <alignment horizontal="center" vertical="top" wrapText="1"/>
    </xf>
    <xf numFmtId="164" fontId="42" fillId="0" borderId="1" applyFill="0">
      <alignment horizontal="center" vertical="top" wrapText="1"/>
    </xf>
    <xf numFmtId="0" fontId="14" fillId="0" borderId="1" applyFill="0">
      <alignment horizontal="center" wrapText="1"/>
    </xf>
    <xf numFmtId="0" fontId="42" fillId="0" borderId="1" applyFill="0">
      <alignment horizontal="center" wrapText="1"/>
    </xf>
    <xf numFmtId="0" fontId="42" fillId="0" borderId="1" applyFill="0">
      <alignment horizontal="center" wrapText="1"/>
    </xf>
    <xf numFmtId="174" fontId="14" fillId="0" borderId="1" applyFill="0"/>
    <xf numFmtId="174" fontId="42" fillId="0" borderId="1" applyFill="0"/>
    <xf numFmtId="174" fontId="42" fillId="0" borderId="1" applyFill="0"/>
    <xf numFmtId="170" fontId="14" fillId="0" borderId="1" applyFill="0">
      <alignment horizontal="right"/>
      <protection locked="0"/>
    </xf>
    <xf numFmtId="170" fontId="42" fillId="0" borderId="1" applyFill="0">
      <alignment horizontal="right"/>
      <protection locked="0"/>
    </xf>
    <xf numFmtId="170" fontId="42" fillId="0" borderId="1" applyFill="0">
      <alignment horizontal="right"/>
      <protection locked="0"/>
    </xf>
    <xf numFmtId="168" fontId="14" fillId="0" borderId="1" applyFill="0">
      <alignment horizontal="right"/>
      <protection locked="0"/>
    </xf>
    <xf numFmtId="168" fontId="42" fillId="0" borderId="1" applyFill="0">
      <alignment horizontal="right"/>
      <protection locked="0"/>
    </xf>
    <xf numFmtId="168" fontId="42" fillId="0" borderId="1" applyFill="0">
      <alignment horizontal="right"/>
      <protection locked="0"/>
    </xf>
    <xf numFmtId="168" fontId="14" fillId="0" borderId="1" applyFill="0"/>
    <xf numFmtId="168" fontId="42" fillId="0" borderId="1" applyFill="0"/>
    <xf numFmtId="168" fontId="42" fillId="0" borderId="1" applyFill="0"/>
    <xf numFmtId="168" fontId="14" fillId="0" borderId="3" applyFill="0">
      <alignment horizontal="right"/>
    </xf>
    <xf numFmtId="168" fontId="42" fillId="0" borderId="3" applyFill="0">
      <alignment horizontal="right"/>
    </xf>
    <xf numFmtId="0" fontId="33" fillId="21" borderId="5" applyNumberFormat="0" applyAlignment="0" applyProtection="0"/>
    <xf numFmtId="0" fontId="35" fillId="22" borderId="6" applyNumberFormat="0" applyAlignment="0" applyProtection="0"/>
    <xf numFmtId="0" fontId="18" fillId="0" borderId="1" applyFill="0">
      <alignment horizontal="left" vertical="top"/>
    </xf>
    <xf numFmtId="0" fontId="46" fillId="0" borderId="1" applyFill="0">
      <alignment horizontal="left" vertical="top"/>
    </xf>
    <xf numFmtId="0" fontId="46" fillId="0" borderId="1" applyFill="0">
      <alignment horizontal="left" vertical="top"/>
    </xf>
    <xf numFmtId="0" fontId="3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31" fillId="8" borderId="5" applyNumberFormat="0" applyAlignment="0" applyProtection="0"/>
    <xf numFmtId="0" fontId="34" fillId="0" borderId="10" applyNumberFormat="0" applyFill="0" applyAlignment="0" applyProtection="0"/>
    <xf numFmtId="0" fontId="30" fillId="23" borderId="0" applyNumberFormat="0" applyBorder="0" applyAlignment="0" applyProtection="0"/>
    <xf numFmtId="0" fontId="12" fillId="0" borderId="0"/>
    <xf numFmtId="0" fontId="11" fillId="2" borderId="0"/>
    <xf numFmtId="0" fontId="12" fillId="0" borderId="0"/>
    <xf numFmtId="0" fontId="53" fillId="0" borderId="0"/>
    <xf numFmtId="0" fontId="11" fillId="24" borderId="11" applyNumberFormat="0" applyFont="0" applyAlignment="0" applyProtection="0"/>
    <xf numFmtId="176" fontId="15" fillId="0" borderId="3" applyNumberFormat="0" applyFont="0" applyFill="0" applyBorder="0" applyAlignment="0" applyProtection="0">
      <alignment horizontal="center" vertical="top" wrapText="1"/>
    </xf>
    <xf numFmtId="176" fontId="43" fillId="0" borderId="3" applyNumberFormat="0" applyFont="0" applyFill="0" applyBorder="0" applyAlignment="0" applyProtection="0">
      <alignment horizontal="center" vertical="top" wrapText="1"/>
    </xf>
    <xf numFmtId="0" fontId="32" fillId="21" borderId="12" applyNumberFormat="0" applyAlignment="0" applyProtection="0"/>
    <xf numFmtId="0" fontId="19" fillId="0" borderId="0">
      <alignment horizontal="right"/>
    </xf>
    <xf numFmtId="0" fontId="47" fillId="0" borderId="0">
      <alignment horizontal="right"/>
    </xf>
    <xf numFmtId="0" fontId="24" fillId="0" borderId="0" applyNumberFormat="0" applyFill="0" applyBorder="0" applyAlignment="0" applyProtection="0"/>
    <xf numFmtId="0" fontId="14" fillId="0" borderId="0" applyFill="0">
      <alignment horizontal="left"/>
    </xf>
    <xf numFmtId="0" fontId="42" fillId="0" borderId="0" applyFill="0">
      <alignment horizontal="left"/>
    </xf>
    <xf numFmtId="0" fontId="20" fillId="0" borderId="0" applyFill="0">
      <alignment horizontal="centerContinuous" vertical="center"/>
    </xf>
    <xf numFmtId="0" fontId="48" fillId="0" borderId="0" applyFill="0">
      <alignment horizontal="centerContinuous" vertical="center"/>
    </xf>
    <xf numFmtId="173" fontId="21" fillId="0" borderId="0" applyFill="0">
      <alignment horizontal="centerContinuous" vertical="center"/>
    </xf>
    <xf numFmtId="173" fontId="49" fillId="0" borderId="0" applyFill="0">
      <alignment horizontal="centerContinuous" vertical="center"/>
    </xf>
    <xf numFmtId="175" fontId="21" fillId="0" borderId="0" applyFill="0">
      <alignment horizontal="centerContinuous" vertical="center"/>
    </xf>
    <xf numFmtId="175" fontId="49" fillId="0" borderId="0" applyFill="0">
      <alignment horizontal="centerContinuous" vertical="center"/>
    </xf>
    <xf numFmtId="0" fontId="14" fillId="0" borderId="3">
      <alignment horizontal="centerContinuous" wrapText="1"/>
    </xf>
    <xf numFmtId="0" fontId="42" fillId="0" borderId="3">
      <alignment horizontal="centerContinuous" wrapText="1"/>
    </xf>
    <xf numFmtId="171" fontId="22" fillId="0" borderId="0" applyFill="0">
      <alignment horizontal="left"/>
    </xf>
    <xf numFmtId="171" fontId="50" fillId="0" borderId="0" applyFill="0">
      <alignment horizontal="left"/>
    </xf>
    <xf numFmtId="172" fontId="23" fillId="0" borderId="0" applyFill="0">
      <alignment horizontal="right"/>
    </xf>
    <xf numFmtId="172" fontId="51" fillId="0" borderId="0" applyFill="0">
      <alignment horizontal="right"/>
    </xf>
    <xf numFmtId="0" fontId="14" fillId="0" borderId="13" applyFill="0"/>
    <xf numFmtId="0" fontId="42" fillId="0" borderId="13" applyFill="0"/>
    <xf numFmtId="0" fontId="38" fillId="0" borderId="14" applyNumberFormat="0" applyFill="0" applyAlignment="0" applyProtection="0"/>
    <xf numFmtId="0" fontId="36" fillId="0" borderId="0" applyNumberFormat="0" applyFill="0" applyBorder="0" applyAlignment="0" applyProtection="0"/>
  </cellStyleXfs>
  <cellXfs count="186">
    <xf numFmtId="0" fontId="0" fillId="2" borderId="0" xfId="0"/>
    <xf numFmtId="0" fontId="0" fillId="2" borderId="0" xfId="0" applyAlignment="1">
      <alignment horizontal="centerContinuous" vertical="center"/>
    </xf>
    <xf numFmtId="0" fontId="0" fillId="2" borderId="16" xfId="0" applyBorder="1" applyAlignment="1">
      <alignment horizontal="center"/>
    </xf>
    <xf numFmtId="0" fontId="0" fillId="2" borderId="17" xfId="0" applyBorder="1" applyAlignment="1">
      <alignment horizontal="center"/>
    </xf>
    <xf numFmtId="0" fontId="0" fillId="2" borderId="18" xfId="0" applyBorder="1" applyAlignment="1">
      <alignment horizontal="center"/>
    </xf>
    <xf numFmtId="0" fontId="0" fillId="2" borderId="19" xfId="0" applyBorder="1" applyAlignment="1">
      <alignment horizontal="center" vertical="top"/>
    </xf>
    <xf numFmtId="1" fontId="0" fillId="2" borderId="20" xfId="0" applyNumberFormat="1" applyBorder="1" applyAlignment="1">
      <alignment vertical="top"/>
    </xf>
    <xf numFmtId="0" fontId="0" fillId="2" borderId="20" xfId="0" applyBorder="1" applyAlignment="1">
      <alignment horizontal="center" vertical="top"/>
    </xf>
    <xf numFmtId="0" fontId="0" fillId="2" borderId="20" xfId="0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Border="1" applyAlignment="1">
      <alignment vertical="top"/>
    </xf>
    <xf numFmtId="0" fontId="0" fillId="2" borderId="19" xfId="0" applyBorder="1" applyAlignment="1">
      <alignment vertical="top"/>
    </xf>
    <xf numFmtId="0" fontId="0" fillId="2" borderId="0" xfId="0" applyAlignment="1">
      <alignment vertical="top"/>
    </xf>
    <xf numFmtId="0" fontId="0" fillId="2" borderId="16" xfId="0" applyBorder="1" applyAlignment="1">
      <alignment horizontal="center" vertical="top"/>
    </xf>
    <xf numFmtId="0" fontId="3" fillId="2" borderId="19" xfId="0" applyFont="1" applyBorder="1" applyAlignment="1">
      <alignment vertical="top"/>
    </xf>
    <xf numFmtId="7" fontId="0" fillId="2" borderId="0" xfId="0" applyNumberFormat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Alignment="1">
      <alignment horizontal="right"/>
    </xf>
    <xf numFmtId="7" fontId="0" fillId="2" borderId="19" xfId="0" applyNumberFormat="1" applyBorder="1" applyAlignment="1">
      <alignment horizontal="right"/>
    </xf>
    <xf numFmtId="7" fontId="0" fillId="2" borderId="23" xfId="0" applyNumberFormat="1" applyBorder="1" applyAlignment="1">
      <alignment horizontal="right"/>
    </xf>
    <xf numFmtId="7" fontId="0" fillId="2" borderId="24" xfId="0" applyNumberFormat="1" applyBorder="1" applyAlignment="1">
      <alignment horizontal="right"/>
    </xf>
    <xf numFmtId="0" fontId="0" fillId="2" borderId="0" xfId="0" applyAlignment="1">
      <alignment horizontal="center"/>
    </xf>
    <xf numFmtId="0" fontId="0" fillId="2" borderId="25" xfId="0" applyBorder="1" applyAlignment="1">
      <alignment horizontal="right"/>
    </xf>
    <xf numFmtId="0" fontId="0" fillId="2" borderId="26" xfId="0" applyBorder="1" applyAlignment="1">
      <alignment horizontal="right"/>
    </xf>
    <xf numFmtId="7" fontId="0" fillId="2" borderId="27" xfId="0" applyNumberFormat="1" applyBorder="1" applyAlignment="1">
      <alignment horizontal="right"/>
    </xf>
    <xf numFmtId="7" fontId="2" fillId="2" borderId="0" xfId="0" applyNumberFormat="1" applyFont="1" applyAlignment="1">
      <alignment horizontal="centerContinuous" vertical="center"/>
    </xf>
    <xf numFmtId="1" fontId="5" fillId="2" borderId="0" xfId="0" applyNumberFormat="1" applyFont="1" applyAlignment="1">
      <alignment horizontal="centerContinuous" vertical="top"/>
    </xf>
    <xf numFmtId="0" fontId="5" fillId="2" borderId="0" xfId="0" applyFont="1" applyAlignment="1">
      <alignment horizontal="centerContinuous" vertical="center"/>
    </xf>
    <xf numFmtId="7" fontId="6" fillId="2" borderId="0" xfId="0" applyNumberFormat="1" applyFont="1" applyAlignment="1">
      <alignment horizontal="centerContinuous" vertical="center"/>
    </xf>
    <xf numFmtId="164" fontId="7" fillId="25" borderId="19" xfId="0" applyNumberFormat="1" applyFont="1" applyFill="1" applyBorder="1" applyAlignment="1">
      <alignment horizontal="left" vertical="center"/>
    </xf>
    <xf numFmtId="164" fontId="7" fillId="25" borderId="19" xfId="0" applyNumberFormat="1" applyFont="1" applyFill="1" applyBorder="1" applyAlignment="1">
      <alignment horizontal="left" vertical="center" wrapText="1"/>
    </xf>
    <xf numFmtId="0" fontId="3" fillId="2" borderId="22" xfId="0" applyFont="1" applyBorder="1" applyAlignment="1">
      <alignment horizontal="center" vertical="center"/>
    </xf>
    <xf numFmtId="0" fontId="3" fillId="2" borderId="19" xfId="0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7" fontId="0" fillId="2" borderId="19" xfId="0" applyNumberFormat="1" applyBorder="1" applyAlignment="1">
      <alignment horizontal="right" vertical="center"/>
    </xf>
    <xf numFmtId="0" fontId="0" fillId="2" borderId="0" xfId="0" applyAlignment="1">
      <alignment vertical="center"/>
    </xf>
    <xf numFmtId="7" fontId="0" fillId="2" borderId="22" xfId="0" applyNumberFormat="1" applyBorder="1" applyAlignment="1">
      <alignment horizontal="right" vertical="center"/>
    </xf>
    <xf numFmtId="1" fontId="0" fillId="2" borderId="20" xfId="0" applyNumberFormat="1" applyBorder="1" applyAlignment="1">
      <alignment horizontal="right" vertical="center"/>
    </xf>
    <xf numFmtId="2" fontId="0" fillId="2" borderId="19" xfId="0" applyNumberFormat="1" applyBorder="1" applyAlignment="1">
      <alignment horizontal="right" vertical="center"/>
    </xf>
    <xf numFmtId="7" fontId="0" fillId="2" borderId="24" xfId="0" applyNumberFormat="1" applyBorder="1" applyAlignment="1">
      <alignment horizontal="right" vertical="center"/>
    </xf>
    <xf numFmtId="0" fontId="0" fillId="2" borderId="24" xfId="0" applyBorder="1" applyAlignment="1">
      <alignment vertical="top"/>
    </xf>
    <xf numFmtId="0" fontId="0" fillId="2" borderId="28" xfId="0" applyBorder="1"/>
    <xf numFmtId="0" fontId="0" fillId="2" borderId="24" xfId="0" applyBorder="1" applyAlignment="1">
      <alignment horizontal="center"/>
    </xf>
    <xf numFmtId="0" fontId="0" fillId="2" borderId="29" xfId="0" applyBorder="1"/>
    <xf numFmtId="0" fontId="0" fillId="2" borderId="29" xfId="0" applyBorder="1" applyAlignment="1">
      <alignment horizontal="center"/>
    </xf>
    <xf numFmtId="2" fontId="0" fillId="2" borderId="0" xfId="0" applyNumberFormat="1"/>
    <xf numFmtId="7" fontId="0" fillId="2" borderId="30" xfId="0" applyNumberFormat="1" applyBorder="1" applyAlignment="1">
      <alignment horizontal="right"/>
    </xf>
    <xf numFmtId="0" fontId="0" fillId="2" borderId="30" xfId="0" applyBorder="1" applyAlignment="1">
      <alignment horizontal="right"/>
    </xf>
    <xf numFmtId="0" fontId="10" fillId="2" borderId="15" xfId="0" applyFont="1" applyBorder="1" applyAlignment="1">
      <alignment horizontal="centerContinuous"/>
    </xf>
    <xf numFmtId="0" fontId="0" fillId="2" borderId="15" xfId="0" applyBorder="1" applyAlignment="1">
      <alignment horizontal="centerContinuous"/>
    </xf>
    <xf numFmtId="0" fontId="3" fillId="2" borderId="31" xfId="0" applyFont="1" applyBorder="1" applyAlignment="1">
      <alignment horizontal="center"/>
    </xf>
    <xf numFmtId="1" fontId="4" fillId="2" borderId="32" xfId="0" applyNumberFormat="1" applyFont="1" applyBorder="1" applyAlignment="1">
      <alignment horizontal="left"/>
    </xf>
    <xf numFmtId="1" fontId="0" fillId="2" borderId="32" xfId="0" applyNumberFormat="1" applyBorder="1" applyAlignment="1">
      <alignment horizontal="center"/>
    </xf>
    <xf numFmtId="1" fontId="0" fillId="2" borderId="32" xfId="0" applyNumberFormat="1" applyBorder="1"/>
    <xf numFmtId="7" fontId="0" fillId="2" borderId="33" xfId="0" applyNumberFormat="1" applyBorder="1" applyAlignment="1">
      <alignment horizontal="right"/>
    </xf>
    <xf numFmtId="0" fontId="0" fillId="2" borderId="24" xfId="0" applyBorder="1" applyAlignment="1">
      <alignment horizontal="right"/>
    </xf>
    <xf numFmtId="0" fontId="0" fillId="2" borderId="19" xfId="0" applyBorder="1" applyAlignment="1">
      <alignment horizontal="right"/>
    </xf>
    <xf numFmtId="0" fontId="0" fillId="2" borderId="34" xfId="0" applyBorder="1" applyAlignment="1">
      <alignment horizontal="right" vertical="center"/>
    </xf>
    <xf numFmtId="0" fontId="0" fillId="2" borderId="35" xfId="0" applyBorder="1" applyAlignment="1">
      <alignment vertical="top"/>
    </xf>
    <xf numFmtId="0" fontId="0" fillId="2" borderId="13" xfId="0" applyBorder="1"/>
    <xf numFmtId="0" fontId="0" fillId="2" borderId="13" xfId="0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Border="1" applyAlignment="1">
      <alignment horizontal="right"/>
    </xf>
    <xf numFmtId="7" fontId="0" fillId="2" borderId="36" xfId="0" applyNumberFormat="1" applyBorder="1" applyAlignment="1">
      <alignment horizontal="right"/>
    </xf>
    <xf numFmtId="0" fontId="0" fillId="2" borderId="20" xfId="0" applyBorder="1" applyAlignment="1">
      <alignment horizontal="right" vertical="center"/>
    </xf>
    <xf numFmtId="0" fontId="3" fillId="2" borderId="27" xfId="0" applyFont="1" applyBorder="1" applyAlignment="1">
      <alignment horizontal="center" vertical="center"/>
    </xf>
    <xf numFmtId="4" fontId="11" fillId="26" borderId="1" xfId="0" applyNumberFormat="1" applyFont="1" applyFill="1" applyBorder="1" applyAlignment="1">
      <alignment horizontal="center" vertical="top" wrapText="1"/>
    </xf>
    <xf numFmtId="0" fontId="55" fillId="26" borderId="0" xfId="0" applyFont="1" applyFill="1"/>
    <xf numFmtId="164" fontId="11" fillId="0" borderId="1" xfId="80" applyNumberFormat="1" applyFont="1" applyBorder="1" applyAlignment="1">
      <alignment horizontal="left" vertical="top" wrapText="1"/>
    </xf>
    <xf numFmtId="0" fontId="11" fillId="2" borderId="0" xfId="81"/>
    <xf numFmtId="7" fontId="11" fillId="2" borderId="20" xfId="81" applyNumberFormat="1" applyBorder="1" applyAlignment="1">
      <alignment horizontal="right" vertical="center"/>
    </xf>
    <xf numFmtId="0" fontId="11" fillId="2" borderId="0" xfId="81" applyAlignment="1">
      <alignment vertical="center"/>
    </xf>
    <xf numFmtId="165" fontId="11" fillId="0" borderId="1" xfId="81" applyNumberFormat="1" applyFill="1" applyBorder="1" applyAlignment="1">
      <alignment horizontal="left" vertical="top" wrapText="1"/>
    </xf>
    <xf numFmtId="164" fontId="11" fillId="0" borderId="1" xfId="81" applyNumberFormat="1" applyFill="1" applyBorder="1" applyAlignment="1">
      <alignment horizontal="left" vertical="top" wrapText="1"/>
    </xf>
    <xf numFmtId="0" fontId="11" fillId="0" borderId="1" xfId="81" applyFill="1" applyBorder="1" applyAlignment="1">
      <alignment horizontal="center" vertical="top" wrapText="1"/>
    </xf>
    <xf numFmtId="166" fontId="54" fillId="0" borderId="1" xfId="81" applyNumberFormat="1" applyFont="1" applyFill="1" applyBorder="1" applyAlignment="1">
      <alignment vertical="top"/>
    </xf>
    <xf numFmtId="1" fontId="54" fillId="0" borderId="1" xfId="81" applyNumberFormat="1" applyFont="1" applyFill="1" applyBorder="1" applyAlignment="1">
      <alignment horizontal="right" vertical="top" wrapText="1"/>
    </xf>
    <xf numFmtId="164" fontId="11" fillId="0" borderId="1" xfId="80" applyNumberFormat="1" applyFont="1" applyBorder="1" applyAlignment="1">
      <alignment vertical="top" wrapText="1"/>
    </xf>
    <xf numFmtId="164" fontId="11" fillId="0" borderId="1" xfId="80" applyNumberFormat="1" applyFont="1" applyBorder="1" applyAlignment="1">
      <alignment horizontal="center" vertical="top" wrapText="1"/>
    </xf>
    <xf numFmtId="0" fontId="3" fillId="2" borderId="54" xfId="81" applyFont="1" applyBorder="1" applyAlignment="1">
      <alignment horizontal="center" vertical="center"/>
    </xf>
    <xf numFmtId="7" fontId="11" fillId="2" borderId="55" xfId="81" applyNumberFormat="1" applyBorder="1" applyAlignment="1">
      <alignment horizontal="right" vertical="center"/>
    </xf>
    <xf numFmtId="4" fontId="11" fillId="26" borderId="38" xfId="81" applyNumberFormat="1" applyFill="1" applyBorder="1" applyAlignment="1">
      <alignment horizontal="center" vertical="top" wrapText="1"/>
    </xf>
    <xf numFmtId="7" fontId="11" fillId="2" borderId="42" xfId="81" applyNumberFormat="1" applyBorder="1" applyAlignment="1">
      <alignment horizontal="right" vertical="center"/>
    </xf>
    <xf numFmtId="0" fontId="3" fillId="2" borderId="56" xfId="81" applyFont="1" applyBorder="1" applyAlignment="1">
      <alignment horizontal="center" vertical="center"/>
    </xf>
    <xf numFmtId="7" fontId="11" fillId="2" borderId="57" xfId="81" applyNumberFormat="1" applyBorder="1" applyAlignment="1">
      <alignment horizontal="right" vertical="center"/>
    </xf>
    <xf numFmtId="0" fontId="3" fillId="2" borderId="37" xfId="0" applyFont="1" applyBorder="1" applyAlignment="1">
      <alignment horizontal="center"/>
    </xf>
    <xf numFmtId="7" fontId="0" fillId="2" borderId="58" xfId="0" applyNumberFormat="1" applyBorder="1" applyAlignment="1">
      <alignment horizontal="right"/>
    </xf>
    <xf numFmtId="4" fontId="11" fillId="26" borderId="1" xfId="0" applyNumberFormat="1" applyFont="1" applyFill="1" applyBorder="1" applyAlignment="1">
      <alignment horizontal="center" vertical="top"/>
    </xf>
    <xf numFmtId="165" fontId="11" fillId="2" borderId="1" xfId="0" applyNumberFormat="1" applyFont="1" applyBorder="1" applyAlignment="1">
      <alignment horizontal="left" vertical="top" wrapText="1"/>
    </xf>
    <xf numFmtId="164" fontId="11" fillId="2" borderId="1" xfId="0" applyNumberFormat="1" applyFont="1" applyBorder="1" applyAlignment="1">
      <alignment horizontal="left" vertical="top" wrapText="1"/>
    </xf>
    <xf numFmtId="164" fontId="11" fillId="2" borderId="1" xfId="0" applyNumberFormat="1" applyFont="1" applyBorder="1" applyAlignment="1">
      <alignment horizontal="center" vertical="top" wrapText="1"/>
    </xf>
    <xf numFmtId="0" fontId="11" fillId="2" borderId="1" xfId="0" applyFont="1" applyBorder="1" applyAlignment="1">
      <alignment horizontal="center" vertical="top" wrapText="1"/>
    </xf>
    <xf numFmtId="1" fontId="11" fillId="2" borderId="1" xfId="0" applyNumberFormat="1" applyFont="1" applyBorder="1" applyAlignment="1">
      <alignment horizontal="right" vertical="top"/>
    </xf>
    <xf numFmtId="166" fontId="11" fillId="2" borderId="1" xfId="0" applyNumberFormat="1" applyFont="1" applyBorder="1" applyAlignment="1">
      <alignment vertical="top"/>
    </xf>
    <xf numFmtId="165" fontId="11" fillId="2" borderId="1" xfId="0" applyNumberFormat="1" applyFont="1" applyBorder="1" applyAlignment="1">
      <alignment horizontal="center" vertical="top" wrapText="1"/>
    </xf>
    <xf numFmtId="165" fontId="11" fillId="2" borderId="1" xfId="0" applyNumberFormat="1" applyFont="1" applyBorder="1" applyAlignment="1">
      <alignment horizontal="left" vertical="top"/>
    </xf>
    <xf numFmtId="0" fontId="11" fillId="2" borderId="0" xfId="0" applyFont="1" applyAlignment="1">
      <alignment vertical="top" wrapText="1"/>
    </xf>
    <xf numFmtId="165" fontId="11" fillId="2" borderId="1" xfId="0" applyNumberFormat="1" applyFont="1" applyBorder="1" applyAlignment="1">
      <alignment horizontal="right" vertical="top" wrapText="1"/>
    </xf>
    <xf numFmtId="164" fontId="11" fillId="26" borderId="1" xfId="0" applyNumberFormat="1" applyFont="1" applyFill="1" applyBorder="1" applyAlignment="1">
      <alignment horizontal="center" vertical="top" wrapText="1"/>
    </xf>
    <xf numFmtId="167" fontId="11" fillId="26" borderId="1" xfId="0" applyNumberFormat="1" applyFont="1" applyFill="1" applyBorder="1" applyAlignment="1">
      <alignment horizontal="center" vertical="top"/>
    </xf>
    <xf numFmtId="166" fontId="11" fillId="26" borderId="1" xfId="0" applyNumberFormat="1" applyFont="1" applyFill="1" applyBorder="1" applyAlignment="1">
      <alignment vertical="top"/>
    </xf>
    <xf numFmtId="165" fontId="11" fillId="26" borderId="1" xfId="0" applyNumberFormat="1" applyFont="1" applyFill="1" applyBorder="1" applyAlignment="1">
      <alignment horizontal="right" vertical="top" wrapText="1"/>
    </xf>
    <xf numFmtId="164" fontId="11" fillId="26" borderId="1" xfId="0" applyNumberFormat="1" applyFont="1" applyFill="1" applyBorder="1" applyAlignment="1">
      <alignment horizontal="left" vertical="top" wrapText="1"/>
    </xf>
    <xf numFmtId="0" fontId="11" fillId="26" borderId="1" xfId="0" applyFont="1" applyFill="1" applyBorder="1" applyAlignment="1">
      <alignment horizontal="center" vertical="top" wrapText="1"/>
    </xf>
    <xf numFmtId="1" fontId="11" fillId="26" borderId="1" xfId="0" applyNumberFormat="1" applyFont="1" applyFill="1" applyBorder="1" applyAlignment="1">
      <alignment horizontal="right" vertical="top"/>
    </xf>
    <xf numFmtId="0" fontId="56" fillId="26" borderId="0" xfId="0" applyFont="1" applyFill="1"/>
    <xf numFmtId="0" fontId="12" fillId="2" borderId="0" xfId="0" applyFont="1"/>
    <xf numFmtId="1" fontId="11" fillId="2" borderId="1" xfId="0" applyNumberFormat="1" applyFont="1" applyBorder="1" applyAlignment="1">
      <alignment horizontal="right" vertical="top" wrapText="1"/>
    </xf>
    <xf numFmtId="166" fontId="11" fillId="2" borderId="1" xfId="0" applyNumberFormat="1" applyFont="1" applyBorder="1" applyAlignment="1">
      <alignment vertical="top" wrapText="1"/>
    </xf>
    <xf numFmtId="0" fontId="55" fillId="26" borderId="0" xfId="0" applyFont="1" applyFill="1" applyAlignment="1">
      <alignment vertical="top"/>
    </xf>
    <xf numFmtId="177" fontId="11" fillId="2" borderId="1" xfId="0" applyNumberFormat="1" applyFont="1" applyBorder="1" applyAlignment="1">
      <alignment horizontal="right" vertical="top"/>
    </xf>
    <xf numFmtId="4" fontId="11" fillId="0" borderId="1" xfId="0" applyNumberFormat="1" applyFont="1" applyFill="1" applyBorder="1" applyAlignment="1">
      <alignment horizontal="center" vertical="top"/>
    </xf>
    <xf numFmtId="165" fontId="11" fillId="0" borderId="1" xfId="0" applyNumberFormat="1" applyFont="1" applyFill="1" applyBorder="1" applyAlignment="1">
      <alignment horizontal="left" vertical="top" wrapText="1"/>
    </xf>
    <xf numFmtId="164" fontId="11" fillId="0" borderId="1" xfId="0" applyNumberFormat="1" applyFont="1" applyFill="1" applyBorder="1" applyAlignment="1">
      <alignment horizontal="left" vertical="top" wrapText="1"/>
    </xf>
    <xf numFmtId="164" fontId="11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1" fontId="11" fillId="0" borderId="1" xfId="0" applyNumberFormat="1" applyFont="1" applyFill="1" applyBorder="1" applyAlignment="1">
      <alignment horizontal="right" vertical="top"/>
    </xf>
    <xf numFmtId="0" fontId="11" fillId="0" borderId="1" xfId="0" applyFont="1" applyFill="1" applyBorder="1" applyAlignment="1">
      <alignment vertical="center"/>
    </xf>
    <xf numFmtId="166" fontId="11" fillId="0" borderId="1" xfId="0" applyNumberFormat="1" applyFont="1" applyFill="1" applyBorder="1" applyAlignment="1">
      <alignment vertical="top"/>
    </xf>
    <xf numFmtId="0" fontId="55" fillId="0" borderId="0" xfId="0" applyFont="1" applyFill="1"/>
    <xf numFmtId="165" fontId="11" fillId="0" borderId="1" xfId="0" applyNumberFormat="1" applyFont="1" applyFill="1" applyBorder="1" applyAlignment="1">
      <alignment horizontal="center" vertical="top" wrapText="1"/>
    </xf>
    <xf numFmtId="166" fontId="11" fillId="0" borderId="1" xfId="0" applyNumberFormat="1" applyFont="1" applyFill="1" applyBorder="1" applyAlignment="1" applyProtection="1">
      <alignment vertical="top"/>
      <protection locked="0"/>
    </xf>
    <xf numFmtId="4" fontId="11" fillId="26" borderId="1" xfId="80" applyNumberFormat="1" applyFont="1" applyFill="1" applyBorder="1" applyAlignment="1">
      <alignment horizontal="center" vertical="top" wrapText="1"/>
    </xf>
    <xf numFmtId="165" fontId="11" fillId="0" borderId="1" xfId="80" applyNumberFormat="1" applyFont="1" applyBorder="1" applyAlignment="1">
      <alignment horizontal="center" vertical="top" wrapText="1"/>
    </xf>
    <xf numFmtId="0" fontId="11" fillId="0" borderId="1" xfId="80" applyFont="1" applyBorder="1" applyAlignment="1">
      <alignment horizontal="center" vertical="top" wrapText="1"/>
    </xf>
    <xf numFmtId="1" fontId="57" fillId="0" borderId="1" xfId="80" applyNumberFormat="1" applyFont="1" applyBorder="1" applyAlignment="1">
      <alignment horizontal="right" vertical="top" wrapText="1"/>
    </xf>
    <xf numFmtId="1" fontId="11" fillId="0" borderId="1" xfId="80" applyNumberFormat="1" applyFont="1" applyBorder="1" applyAlignment="1">
      <alignment horizontal="right" vertical="top" wrapText="1"/>
    </xf>
    <xf numFmtId="166" fontId="11" fillId="0" borderId="1" xfId="80" applyNumberFormat="1" applyFont="1" applyBorder="1" applyAlignment="1">
      <alignment vertical="top"/>
    </xf>
    <xf numFmtId="1" fontId="11" fillId="2" borderId="0" xfId="0" applyNumberFormat="1" applyFont="1" applyAlignment="1">
      <alignment horizontal="centerContinuous" vertical="top"/>
    </xf>
    <xf numFmtId="7" fontId="6" fillId="0" borderId="0" xfId="0" applyNumberFormat="1" applyFont="1" applyFill="1" applyAlignment="1">
      <alignment horizontal="centerContinuous" vertical="center"/>
    </xf>
    <xf numFmtId="7" fontId="2" fillId="0" borderId="0" xfId="0" applyNumberFormat="1" applyFont="1" applyFill="1" applyAlignment="1">
      <alignment horizontal="centerContinuous" vertical="center"/>
    </xf>
    <xf numFmtId="7" fontId="0" fillId="0" borderId="0" xfId="0" applyNumberFormat="1" applyFill="1" applyAlignment="1">
      <alignment vertical="center"/>
    </xf>
    <xf numFmtId="7" fontId="0" fillId="0" borderId="18" xfId="0" applyNumberFormat="1" applyFill="1" applyBorder="1" applyAlignment="1">
      <alignment horizontal="right"/>
    </xf>
    <xf numFmtId="7" fontId="0" fillId="0" borderId="29" xfId="0" applyNumberFormat="1" applyFill="1" applyBorder="1" applyAlignment="1">
      <alignment horizontal="right"/>
    </xf>
    <xf numFmtId="7" fontId="0" fillId="0" borderId="30" xfId="0" applyNumberFormat="1" applyFill="1" applyBorder="1" applyAlignment="1">
      <alignment horizontal="right"/>
    </xf>
    <xf numFmtId="7" fontId="0" fillId="0" borderId="19" xfId="0" applyNumberFormat="1" applyFill="1" applyBorder="1" applyAlignment="1">
      <alignment horizontal="right" vertical="center"/>
    </xf>
    <xf numFmtId="7" fontId="0" fillId="0" borderId="19" xfId="0" applyNumberFormat="1" applyFill="1" applyBorder="1" applyAlignment="1">
      <alignment horizontal="right"/>
    </xf>
    <xf numFmtId="7" fontId="0" fillId="0" borderId="22" xfId="0" applyNumberFormat="1" applyFill="1" applyBorder="1" applyAlignment="1">
      <alignment horizontal="right"/>
    </xf>
    <xf numFmtId="7" fontId="0" fillId="0" borderId="20" xfId="0" applyNumberFormat="1" applyFill="1" applyBorder="1" applyAlignment="1">
      <alignment horizontal="right" vertical="center"/>
    </xf>
    <xf numFmtId="7" fontId="0" fillId="0" borderId="22" xfId="0" applyNumberFormat="1" applyFill="1" applyBorder="1" applyAlignment="1">
      <alignment horizontal="right" vertical="center"/>
    </xf>
    <xf numFmtId="166" fontId="11" fillId="0" borderId="1" xfId="80" applyNumberFormat="1" applyFont="1" applyBorder="1" applyAlignment="1" applyProtection="1">
      <alignment vertical="top"/>
      <protection locked="0"/>
    </xf>
    <xf numFmtId="7" fontId="0" fillId="0" borderId="20" xfId="0" applyNumberFormat="1" applyFill="1" applyBorder="1" applyAlignment="1">
      <alignment horizontal="right"/>
    </xf>
    <xf numFmtId="1" fontId="0" fillId="0" borderId="20" xfId="0" applyNumberFormat="1" applyFill="1" applyBorder="1" applyAlignment="1">
      <alignment horizontal="right" vertical="center"/>
    </xf>
    <xf numFmtId="7" fontId="11" fillId="0" borderId="20" xfId="81" applyNumberFormat="1" applyFill="1" applyBorder="1" applyAlignment="1">
      <alignment horizontal="right" vertical="center"/>
    </xf>
    <xf numFmtId="166" fontId="54" fillId="0" borderId="1" xfId="81" applyNumberFormat="1" applyFont="1" applyFill="1" applyBorder="1" applyAlignment="1" applyProtection="1">
      <alignment vertical="top"/>
      <protection locked="0"/>
    </xf>
    <xf numFmtId="7" fontId="11" fillId="0" borderId="22" xfId="81" applyNumberFormat="1" applyFill="1" applyBorder="1" applyAlignment="1">
      <alignment horizontal="right" vertical="center"/>
    </xf>
    <xf numFmtId="0" fontId="0" fillId="0" borderId="15" xfId="0" applyFill="1" applyBorder="1" applyAlignment="1">
      <alignment horizontal="centerContinuous"/>
    </xf>
    <xf numFmtId="0" fontId="0" fillId="0" borderId="0" xfId="0" applyFill="1" applyAlignment="1">
      <alignment horizontal="right" vertical="center"/>
    </xf>
    <xf numFmtId="7" fontId="5" fillId="0" borderId="33" xfId="0" applyNumberFormat="1" applyFont="1" applyFill="1" applyBorder="1" applyAlignment="1">
      <alignment horizontal="right"/>
    </xf>
    <xf numFmtId="0" fontId="10" fillId="0" borderId="52" xfId="0" applyFont="1" applyFill="1" applyBorder="1" applyAlignment="1">
      <alignment vertical="center"/>
    </xf>
    <xf numFmtId="7" fontId="0" fillId="0" borderId="27" xfId="0" applyNumberFormat="1" applyFill="1" applyBorder="1" applyAlignment="1">
      <alignment horizontal="right"/>
    </xf>
    <xf numFmtId="7" fontId="0" fillId="0" borderId="24" xfId="0" applyNumberFormat="1" applyFill="1" applyBorder="1" applyAlignment="1">
      <alignment horizontal="right"/>
    </xf>
    <xf numFmtId="7" fontId="5" fillId="0" borderId="30" xfId="0" applyNumberFormat="1" applyFont="1" applyFill="1" applyBorder="1" applyAlignment="1">
      <alignment horizontal="right"/>
    </xf>
    <xf numFmtId="7" fontId="5" fillId="0" borderId="58" xfId="0" applyNumberFormat="1" applyFont="1" applyFill="1" applyBorder="1" applyAlignment="1">
      <alignment horizontal="right"/>
    </xf>
    <xf numFmtId="7" fontId="0" fillId="0" borderId="13" xfId="0" applyNumberFormat="1" applyFill="1" applyBorder="1" applyAlignment="1">
      <alignment horizontal="right"/>
    </xf>
    <xf numFmtId="0" fontId="0" fillId="0" borderId="0" xfId="0" applyFill="1" applyAlignment="1">
      <alignment horizontal="right"/>
    </xf>
    <xf numFmtId="166" fontId="11" fillId="0" borderId="1" xfId="0" applyNumberFormat="1" applyFont="1" applyFill="1" applyBorder="1" applyAlignment="1" applyProtection="1">
      <alignment vertical="top"/>
    </xf>
    <xf numFmtId="0" fontId="10" fillId="2" borderId="37" xfId="0" applyFont="1" applyBorder="1" applyAlignment="1">
      <alignment vertical="top"/>
    </xf>
    <xf numFmtId="0" fontId="0" fillId="2" borderId="40" xfId="0" applyBorder="1"/>
    <xf numFmtId="0" fontId="0" fillId="2" borderId="41" xfId="0" applyBorder="1"/>
    <xf numFmtId="0" fontId="10" fillId="2" borderId="52" xfId="0" applyFont="1" applyBorder="1" applyAlignment="1">
      <alignment vertical="center"/>
    </xf>
    <xf numFmtId="0" fontId="0" fillId="2" borderId="53" xfId="0" applyBorder="1" applyAlignment="1">
      <alignment vertical="center"/>
    </xf>
    <xf numFmtId="1" fontId="8" fillId="2" borderId="20" xfId="0" applyNumberFormat="1" applyFont="1" applyBorder="1" applyAlignment="1">
      <alignment horizontal="left" vertical="center" wrapText="1"/>
    </xf>
    <xf numFmtId="0" fontId="0" fillId="2" borderId="0" xfId="0" applyAlignment="1">
      <alignment vertical="center" wrapText="1"/>
    </xf>
    <xf numFmtId="0" fontId="0" fillId="2" borderId="47" xfId="0" applyBorder="1" applyAlignment="1">
      <alignment vertical="center" wrapText="1"/>
    </xf>
    <xf numFmtId="1" fontId="8" fillId="2" borderId="42" xfId="0" applyNumberFormat="1" applyFont="1" applyBorder="1" applyAlignment="1">
      <alignment horizontal="left" vertical="center" wrapText="1"/>
    </xf>
    <xf numFmtId="0" fontId="0" fillId="2" borderId="43" xfId="0" applyBorder="1" applyAlignment="1">
      <alignment vertical="center" wrapText="1"/>
    </xf>
    <xf numFmtId="0" fontId="0" fillId="2" borderId="44" xfId="0" applyBorder="1" applyAlignment="1">
      <alignment vertical="center" wrapText="1"/>
    </xf>
    <xf numFmtId="0" fontId="10" fillId="2" borderId="37" xfId="0" applyFont="1" applyBorder="1" applyAlignment="1">
      <alignment vertical="top" wrapText="1"/>
    </xf>
    <xf numFmtId="0" fontId="0" fillId="2" borderId="40" xfId="0" applyBorder="1" applyAlignment="1">
      <alignment wrapText="1"/>
    </xf>
    <xf numFmtId="0" fontId="0" fillId="2" borderId="41" xfId="0" applyBorder="1" applyAlignment="1">
      <alignment wrapText="1"/>
    </xf>
    <xf numFmtId="1" fontId="8" fillId="2" borderId="20" xfId="81" applyNumberFormat="1" applyFont="1" applyBorder="1" applyAlignment="1">
      <alignment horizontal="left" vertical="center" wrapText="1"/>
    </xf>
    <xf numFmtId="0" fontId="11" fillId="2" borderId="0" xfId="81" applyAlignment="1">
      <alignment vertical="center" wrapText="1"/>
    </xf>
    <xf numFmtId="0" fontId="11" fillId="2" borderId="47" xfId="81" applyBorder="1" applyAlignment="1">
      <alignment vertical="center" wrapText="1"/>
    </xf>
    <xf numFmtId="7" fontId="0" fillId="2" borderId="39" xfId="0" applyNumberFormat="1" applyBorder="1" applyAlignment="1">
      <alignment horizontal="center"/>
    </xf>
    <xf numFmtId="0" fontId="0" fillId="2" borderId="51" xfId="0" applyBorder="1"/>
    <xf numFmtId="1" fontId="4" fillId="2" borderId="48" xfId="0" applyNumberFormat="1" applyFont="1" applyBorder="1" applyAlignment="1">
      <alignment horizontal="left" vertical="center" wrapText="1"/>
    </xf>
    <xf numFmtId="0" fontId="0" fillId="2" borderId="49" xfId="0" applyBorder="1" applyAlignment="1">
      <alignment vertical="center" wrapText="1"/>
    </xf>
    <xf numFmtId="0" fontId="0" fillId="2" borderId="50" xfId="0" applyBorder="1" applyAlignment="1">
      <alignment vertical="center" wrapText="1"/>
    </xf>
    <xf numFmtId="0" fontId="0" fillId="2" borderId="45" xfId="0" applyBorder="1"/>
    <xf numFmtId="0" fontId="0" fillId="2" borderId="46" xfId="0" applyBorder="1"/>
    <xf numFmtId="1" fontId="8" fillId="2" borderId="42" xfId="81" applyNumberFormat="1" applyFont="1" applyBorder="1" applyAlignment="1">
      <alignment horizontal="left" vertical="center" wrapText="1"/>
    </xf>
    <xf numFmtId="0" fontId="11" fillId="2" borderId="43" xfId="81" applyBorder="1" applyAlignment="1">
      <alignment vertical="center" wrapText="1"/>
    </xf>
    <xf numFmtId="0" fontId="11" fillId="2" borderId="44" xfId="81" applyBorder="1" applyAlignment="1">
      <alignment vertical="center" wrapText="1"/>
    </xf>
    <xf numFmtId="1" fontId="4" fillId="2" borderId="42" xfId="0" applyNumberFormat="1" applyFont="1" applyBorder="1" applyAlignment="1">
      <alignment horizontal="left" vertical="center" wrapText="1"/>
    </xf>
  </cellXfs>
  <cellStyles count="10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98"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autoPageBreaks="0"/>
  </sheetPr>
  <dimension ref="A1:H395"/>
  <sheetViews>
    <sheetView showZeros="0" tabSelected="1" showOutlineSymbols="0" view="pageBreakPreview" topLeftCell="B1" zoomScale="87" zoomScaleNormal="87" zoomScaleSheetLayoutView="87" workbookViewId="0">
      <selection activeCell="G367" sqref="G367"/>
    </sheetView>
  </sheetViews>
  <sheetFormatPr defaultColWidth="10.5546875" defaultRowHeight="15" x14ac:dyDescent="0.2"/>
  <cols>
    <col min="1" max="1" width="9.5546875" style="18" hidden="1" customWidth="1"/>
    <col min="2" max="2" width="8.77734375" style="12" customWidth="1"/>
    <col min="3" max="3" width="36.77734375" customWidth="1"/>
    <col min="4" max="4" width="12.77734375" style="22" customWidth="1"/>
    <col min="5" max="5" width="6.77734375" customWidth="1"/>
    <col min="6" max="6" width="11.77734375" customWidth="1"/>
    <col min="7" max="7" width="11.77734375" style="156" customWidth="1"/>
    <col min="8" max="8" width="16.77734375" style="18" customWidth="1"/>
  </cols>
  <sheetData>
    <row r="1" spans="1:8" ht="15.75" x14ac:dyDescent="0.2">
      <c r="A1" s="29"/>
      <c r="B1" s="27" t="s">
        <v>0</v>
      </c>
      <c r="C1" s="28"/>
      <c r="D1" s="28"/>
      <c r="E1" s="28"/>
      <c r="F1" s="28"/>
      <c r="G1" s="130"/>
      <c r="H1" s="28"/>
    </row>
    <row r="2" spans="1:8" x14ac:dyDescent="0.2">
      <c r="A2" s="26"/>
      <c r="B2" s="129" t="s">
        <v>263</v>
      </c>
      <c r="C2" s="1"/>
      <c r="D2" s="1"/>
      <c r="E2" s="1"/>
      <c r="F2" s="1"/>
      <c r="G2" s="131"/>
      <c r="H2" s="1"/>
    </row>
    <row r="3" spans="1:8" x14ac:dyDescent="0.2">
      <c r="A3" s="15"/>
      <c r="B3" s="12" t="s">
        <v>1</v>
      </c>
      <c r="D3"/>
      <c r="G3" s="132"/>
      <c r="H3" s="46"/>
    </row>
    <row r="4" spans="1:8" x14ac:dyDescent="0.2">
      <c r="A4" s="62" t="s">
        <v>25</v>
      </c>
      <c r="B4" s="13" t="s">
        <v>3</v>
      </c>
      <c r="C4" s="3" t="s">
        <v>4</v>
      </c>
      <c r="D4" s="2" t="s">
        <v>5</v>
      </c>
      <c r="E4" s="4" t="s">
        <v>6</v>
      </c>
      <c r="F4" s="4" t="s">
        <v>7</v>
      </c>
      <c r="G4" s="133" t="s">
        <v>8</v>
      </c>
      <c r="H4" s="2" t="s">
        <v>9</v>
      </c>
    </row>
    <row r="5" spans="1:8" ht="15.75" thickBot="1" x14ac:dyDescent="0.25">
      <c r="A5" s="20"/>
      <c r="B5" s="41"/>
      <c r="C5" s="42"/>
      <c r="D5" s="43" t="s">
        <v>10</v>
      </c>
      <c r="E5" s="44"/>
      <c r="F5" s="45" t="s">
        <v>11</v>
      </c>
      <c r="G5" s="134"/>
      <c r="H5" s="56"/>
    </row>
    <row r="6" spans="1:8" ht="30" customHeight="1" thickTop="1" x14ac:dyDescent="0.2">
      <c r="A6" s="16"/>
      <c r="B6" s="158" t="s">
        <v>184</v>
      </c>
      <c r="C6" s="159"/>
      <c r="D6" s="159"/>
      <c r="E6" s="159"/>
      <c r="F6" s="160"/>
      <c r="G6" s="135"/>
      <c r="H6" s="48"/>
    </row>
    <row r="7" spans="1:8" s="36" customFormat="1" ht="30" customHeight="1" x14ac:dyDescent="0.2">
      <c r="A7" s="34"/>
      <c r="B7" s="33" t="s">
        <v>12</v>
      </c>
      <c r="C7" s="163" t="s">
        <v>165</v>
      </c>
      <c r="D7" s="164"/>
      <c r="E7" s="164"/>
      <c r="F7" s="165"/>
      <c r="G7" s="136"/>
      <c r="H7" s="35" t="s">
        <v>2</v>
      </c>
    </row>
    <row r="8" spans="1:8" ht="36" customHeight="1" x14ac:dyDescent="0.2">
      <c r="A8" s="16"/>
      <c r="B8" s="14"/>
      <c r="C8" s="31" t="s">
        <v>145</v>
      </c>
      <c r="D8" s="9"/>
      <c r="E8" s="6"/>
      <c r="F8" s="9"/>
      <c r="G8" s="137"/>
      <c r="H8" s="19"/>
    </row>
    <row r="9" spans="1:8" s="68" customFormat="1" ht="43.9" customHeight="1" x14ac:dyDescent="0.2">
      <c r="A9" s="88" t="s">
        <v>104</v>
      </c>
      <c r="B9" s="89" t="s">
        <v>273</v>
      </c>
      <c r="C9" s="90" t="s">
        <v>105</v>
      </c>
      <c r="D9" s="91" t="s">
        <v>188</v>
      </c>
      <c r="E9" s="92"/>
      <c r="F9" s="93"/>
      <c r="G9" s="118"/>
      <c r="H9" s="94"/>
    </row>
    <row r="10" spans="1:8" s="68" customFormat="1" ht="43.9" customHeight="1" x14ac:dyDescent="0.2">
      <c r="A10" s="88" t="s">
        <v>226</v>
      </c>
      <c r="B10" s="95" t="s">
        <v>31</v>
      </c>
      <c r="C10" s="90" t="s">
        <v>227</v>
      </c>
      <c r="D10" s="91" t="s">
        <v>2</v>
      </c>
      <c r="E10" s="92" t="s">
        <v>30</v>
      </c>
      <c r="F10" s="93">
        <v>118</v>
      </c>
      <c r="G10" s="122"/>
      <c r="H10" s="94">
        <f>ROUND(G10*F10,2)</f>
        <v>0</v>
      </c>
    </row>
    <row r="11" spans="1:8" s="68" customFormat="1" ht="43.9" customHeight="1" x14ac:dyDescent="0.2">
      <c r="A11" s="88" t="s">
        <v>106</v>
      </c>
      <c r="B11" s="96" t="s">
        <v>272</v>
      </c>
      <c r="C11" s="90" t="s">
        <v>107</v>
      </c>
      <c r="D11" s="91" t="s">
        <v>188</v>
      </c>
      <c r="E11" s="92"/>
      <c r="F11" s="93"/>
      <c r="G11" s="118"/>
      <c r="H11" s="94"/>
    </row>
    <row r="12" spans="1:8" s="68" customFormat="1" ht="43.9" customHeight="1" x14ac:dyDescent="0.2">
      <c r="A12" s="88" t="s">
        <v>189</v>
      </c>
      <c r="B12" s="95" t="s">
        <v>31</v>
      </c>
      <c r="C12" s="90" t="s">
        <v>190</v>
      </c>
      <c r="D12" s="91" t="s">
        <v>2</v>
      </c>
      <c r="E12" s="92" t="s">
        <v>30</v>
      </c>
      <c r="F12" s="93">
        <v>5</v>
      </c>
      <c r="G12" s="122"/>
      <c r="H12" s="94">
        <f t="shared" ref="H12:H14" si="0">ROUND(G12*F12,2)</f>
        <v>0</v>
      </c>
    </row>
    <row r="13" spans="1:8" s="68" customFormat="1" ht="43.9" customHeight="1" x14ac:dyDescent="0.2">
      <c r="A13" s="88" t="s">
        <v>191</v>
      </c>
      <c r="B13" s="95" t="s">
        <v>38</v>
      </c>
      <c r="C13" s="90" t="s">
        <v>192</v>
      </c>
      <c r="D13" s="91" t="s">
        <v>2</v>
      </c>
      <c r="E13" s="92" t="s">
        <v>30</v>
      </c>
      <c r="F13" s="93">
        <v>36</v>
      </c>
      <c r="G13" s="122"/>
      <c r="H13" s="94">
        <f t="shared" si="0"/>
        <v>0</v>
      </c>
    </row>
    <row r="14" spans="1:8" s="68" customFormat="1" ht="43.5" customHeight="1" x14ac:dyDescent="0.2">
      <c r="A14" s="88" t="s">
        <v>193</v>
      </c>
      <c r="B14" s="95" t="s">
        <v>274</v>
      </c>
      <c r="C14" s="90" t="s">
        <v>194</v>
      </c>
      <c r="D14" s="91" t="s">
        <v>2</v>
      </c>
      <c r="E14" s="92" t="s">
        <v>30</v>
      </c>
      <c r="F14" s="93">
        <v>278</v>
      </c>
      <c r="G14" s="122"/>
      <c r="H14" s="94">
        <f t="shared" si="0"/>
        <v>0</v>
      </c>
    </row>
    <row r="15" spans="1:8" s="68" customFormat="1" ht="30" customHeight="1" x14ac:dyDescent="0.2">
      <c r="A15" s="88" t="s">
        <v>39</v>
      </c>
      <c r="B15" s="89" t="s">
        <v>66</v>
      </c>
      <c r="C15" s="90" t="s">
        <v>40</v>
      </c>
      <c r="D15" s="91" t="s">
        <v>87</v>
      </c>
      <c r="E15" s="92"/>
      <c r="F15" s="93"/>
      <c r="G15" s="118"/>
      <c r="H15" s="94"/>
    </row>
    <row r="16" spans="1:8" s="68" customFormat="1" ht="30" customHeight="1" x14ac:dyDescent="0.2">
      <c r="A16" s="88" t="s">
        <v>88</v>
      </c>
      <c r="B16" s="95" t="s">
        <v>31</v>
      </c>
      <c r="C16" s="90" t="s">
        <v>89</v>
      </c>
      <c r="D16" s="91" t="s">
        <v>2</v>
      </c>
      <c r="E16" s="92" t="s">
        <v>37</v>
      </c>
      <c r="F16" s="93">
        <v>370</v>
      </c>
      <c r="G16" s="122"/>
      <c r="H16" s="94">
        <f>ROUND(G16*F16,2)</f>
        <v>0</v>
      </c>
    </row>
    <row r="17" spans="1:8" s="68" customFormat="1" ht="30" x14ac:dyDescent="0.2">
      <c r="A17" s="88" t="s">
        <v>43</v>
      </c>
      <c r="B17" s="89" t="s">
        <v>275</v>
      </c>
      <c r="C17" s="90" t="s">
        <v>44</v>
      </c>
      <c r="D17" s="91" t="s">
        <v>87</v>
      </c>
      <c r="E17" s="92"/>
      <c r="F17" s="93"/>
      <c r="G17" s="118"/>
      <c r="H17" s="94"/>
    </row>
    <row r="18" spans="1:8" s="68" customFormat="1" ht="30" customHeight="1" x14ac:dyDescent="0.2">
      <c r="A18" s="88" t="s">
        <v>45</v>
      </c>
      <c r="B18" s="95" t="s">
        <v>31</v>
      </c>
      <c r="C18" s="90" t="s">
        <v>46</v>
      </c>
      <c r="D18" s="91" t="s">
        <v>2</v>
      </c>
      <c r="E18" s="92" t="s">
        <v>37</v>
      </c>
      <c r="F18" s="93">
        <v>100</v>
      </c>
      <c r="G18" s="122"/>
      <c r="H18" s="94">
        <f>ROUND(G18*F18,2)</f>
        <v>0</v>
      </c>
    </row>
    <row r="19" spans="1:8" s="68" customFormat="1" ht="30" customHeight="1" x14ac:dyDescent="0.2">
      <c r="A19" s="88" t="s">
        <v>47</v>
      </c>
      <c r="B19" s="95" t="s">
        <v>38</v>
      </c>
      <c r="C19" s="90" t="s">
        <v>48</v>
      </c>
      <c r="D19" s="91" t="s">
        <v>2</v>
      </c>
      <c r="E19" s="92" t="s">
        <v>37</v>
      </c>
      <c r="F19" s="93">
        <v>320</v>
      </c>
      <c r="G19" s="122"/>
      <c r="H19" s="94">
        <f>ROUND(G19*F19,2)</f>
        <v>0</v>
      </c>
    </row>
    <row r="20" spans="1:8" s="68" customFormat="1" ht="33" customHeight="1" x14ac:dyDescent="0.2">
      <c r="A20" s="88" t="s">
        <v>112</v>
      </c>
      <c r="B20" s="89" t="s">
        <v>276</v>
      </c>
      <c r="C20" s="90" t="s">
        <v>113</v>
      </c>
      <c r="D20" s="91" t="s">
        <v>195</v>
      </c>
      <c r="E20" s="92"/>
      <c r="F20" s="93"/>
      <c r="G20" s="118"/>
      <c r="H20" s="94"/>
    </row>
    <row r="21" spans="1:8" s="68" customFormat="1" ht="30" customHeight="1" x14ac:dyDescent="0.2">
      <c r="A21" s="88" t="s">
        <v>114</v>
      </c>
      <c r="B21" s="95" t="s">
        <v>277</v>
      </c>
      <c r="C21" s="90" t="s">
        <v>264</v>
      </c>
      <c r="D21" s="91" t="s">
        <v>115</v>
      </c>
      <c r="E21" s="92"/>
      <c r="F21" s="93"/>
      <c r="G21" s="118"/>
      <c r="H21" s="94"/>
    </row>
    <row r="22" spans="1:8" s="68" customFormat="1" ht="30" customHeight="1" x14ac:dyDescent="0.2">
      <c r="A22" s="88" t="s">
        <v>116</v>
      </c>
      <c r="B22" s="98" t="s">
        <v>70</v>
      </c>
      <c r="C22" s="90" t="s">
        <v>117</v>
      </c>
      <c r="D22" s="91"/>
      <c r="E22" s="92" t="s">
        <v>30</v>
      </c>
      <c r="F22" s="93">
        <v>7</v>
      </c>
      <c r="G22" s="122"/>
      <c r="H22" s="94">
        <f>ROUND(G22*F22,2)</f>
        <v>0</v>
      </c>
    </row>
    <row r="23" spans="1:8" s="68" customFormat="1" ht="33" customHeight="1" x14ac:dyDescent="0.2">
      <c r="A23" s="88" t="s">
        <v>72</v>
      </c>
      <c r="B23" s="89" t="s">
        <v>278</v>
      </c>
      <c r="C23" s="90" t="s">
        <v>50</v>
      </c>
      <c r="D23" s="91" t="s">
        <v>90</v>
      </c>
      <c r="E23" s="92"/>
      <c r="F23" s="93"/>
      <c r="G23" s="118"/>
      <c r="H23" s="94"/>
    </row>
    <row r="24" spans="1:8" s="106" customFormat="1" ht="36.75" customHeight="1" x14ac:dyDescent="0.2">
      <c r="A24" s="88" t="s">
        <v>91</v>
      </c>
      <c r="B24" s="95" t="s">
        <v>31</v>
      </c>
      <c r="C24" s="90" t="s">
        <v>265</v>
      </c>
      <c r="D24" s="91" t="s">
        <v>75</v>
      </c>
      <c r="E24" s="92" t="s">
        <v>49</v>
      </c>
      <c r="F24" s="93">
        <v>5</v>
      </c>
      <c r="G24" s="122"/>
      <c r="H24" s="94">
        <f t="shared" ref="H24:H26" si="1">ROUND(G24*F24,2)</f>
        <v>0</v>
      </c>
    </row>
    <row r="25" spans="1:8" s="68" customFormat="1" ht="50.25" customHeight="1" x14ac:dyDescent="0.2">
      <c r="A25" s="88" t="s">
        <v>202</v>
      </c>
      <c r="B25" s="95" t="s">
        <v>38</v>
      </c>
      <c r="C25" s="90" t="s">
        <v>266</v>
      </c>
      <c r="D25" s="91" t="s">
        <v>203</v>
      </c>
      <c r="E25" s="92" t="s">
        <v>49</v>
      </c>
      <c r="F25" s="93">
        <v>243</v>
      </c>
      <c r="G25" s="122"/>
      <c r="H25" s="94">
        <f t="shared" si="1"/>
        <v>0</v>
      </c>
    </row>
    <row r="26" spans="1:8" s="68" customFormat="1" ht="43.9" customHeight="1" x14ac:dyDescent="0.2">
      <c r="A26" s="88" t="s">
        <v>204</v>
      </c>
      <c r="B26" s="89" t="s">
        <v>68</v>
      </c>
      <c r="C26" s="90" t="s">
        <v>228</v>
      </c>
      <c r="D26" s="91" t="s">
        <v>164</v>
      </c>
      <c r="E26" s="92" t="s">
        <v>49</v>
      </c>
      <c r="F26" s="93">
        <v>36</v>
      </c>
      <c r="G26" s="122"/>
      <c r="H26" s="94">
        <f t="shared" si="1"/>
        <v>0</v>
      </c>
    </row>
    <row r="27" spans="1:8" s="68" customFormat="1" ht="30" customHeight="1" x14ac:dyDescent="0.2">
      <c r="A27" s="88" t="s">
        <v>79</v>
      </c>
      <c r="B27" s="89" t="s">
        <v>279</v>
      </c>
      <c r="C27" s="90" t="s">
        <v>80</v>
      </c>
      <c r="D27" s="91" t="s">
        <v>97</v>
      </c>
      <c r="E27" s="92" t="s">
        <v>37</v>
      </c>
      <c r="F27" s="108">
        <v>2</v>
      </c>
      <c r="G27" s="122"/>
      <c r="H27" s="94">
        <f t="shared" ref="H27:H29" si="2">ROUND(G27*F27,2)</f>
        <v>0</v>
      </c>
    </row>
    <row r="28" spans="1:8" s="68" customFormat="1" x14ac:dyDescent="0.2">
      <c r="A28" s="88"/>
      <c r="B28" s="89" t="s">
        <v>69</v>
      </c>
      <c r="C28" s="90" t="s">
        <v>208</v>
      </c>
      <c r="D28" s="91" t="s">
        <v>99</v>
      </c>
      <c r="E28" s="92" t="s">
        <v>30</v>
      </c>
      <c r="F28" s="111">
        <v>12</v>
      </c>
      <c r="G28" s="122"/>
      <c r="H28" s="94">
        <f t="shared" ref="H28" si="3">ROUND(G28*F28,2)</f>
        <v>0</v>
      </c>
    </row>
    <row r="29" spans="1:8" s="68" customFormat="1" x14ac:dyDescent="0.2">
      <c r="A29" s="88"/>
      <c r="B29" s="89" t="s">
        <v>280</v>
      </c>
      <c r="C29" s="90" t="s">
        <v>207</v>
      </c>
      <c r="D29" s="91" t="s">
        <v>144</v>
      </c>
      <c r="E29" s="92" t="s">
        <v>30</v>
      </c>
      <c r="F29" s="93">
        <v>15310</v>
      </c>
      <c r="G29" s="122"/>
      <c r="H29" s="94">
        <f t="shared" si="2"/>
        <v>0</v>
      </c>
    </row>
    <row r="30" spans="1:8" ht="36" customHeight="1" x14ac:dyDescent="0.2">
      <c r="A30" s="16"/>
      <c r="B30" s="5"/>
      <c r="C30" s="31" t="s">
        <v>21</v>
      </c>
      <c r="D30" s="9"/>
      <c r="E30" s="8"/>
      <c r="F30" s="7"/>
      <c r="G30" s="137"/>
      <c r="H30" s="19"/>
    </row>
    <row r="31" spans="1:8" s="68" customFormat="1" ht="30" customHeight="1" x14ac:dyDescent="0.2">
      <c r="A31" s="67" t="s">
        <v>220</v>
      </c>
      <c r="B31" s="89" t="s">
        <v>281</v>
      </c>
      <c r="C31" s="90" t="s">
        <v>221</v>
      </c>
      <c r="D31" s="91" t="s">
        <v>82</v>
      </c>
      <c r="E31" s="92"/>
      <c r="F31" s="108"/>
      <c r="G31" s="118"/>
      <c r="H31" s="109"/>
    </row>
    <row r="32" spans="1:8" s="68" customFormat="1" ht="30" customHeight="1" x14ac:dyDescent="0.2">
      <c r="A32" s="67" t="s">
        <v>222</v>
      </c>
      <c r="B32" s="95" t="s">
        <v>31</v>
      </c>
      <c r="C32" s="90" t="s">
        <v>223</v>
      </c>
      <c r="D32" s="91" t="s">
        <v>2</v>
      </c>
      <c r="E32" s="92" t="s">
        <v>49</v>
      </c>
      <c r="F32" s="108">
        <v>200</v>
      </c>
      <c r="G32" s="122"/>
      <c r="H32" s="94">
        <f>ROUND(G32*F32,2)</f>
        <v>0</v>
      </c>
    </row>
    <row r="33" spans="1:8" ht="36" customHeight="1" x14ac:dyDescent="0.2">
      <c r="A33" s="16"/>
      <c r="B33" s="14"/>
      <c r="C33" s="31" t="s">
        <v>24</v>
      </c>
      <c r="D33" s="9"/>
      <c r="E33" s="6"/>
      <c r="F33" s="9"/>
      <c r="G33" s="137"/>
      <c r="H33" s="19"/>
    </row>
    <row r="34" spans="1:8" s="68" customFormat="1" ht="30" customHeight="1" x14ac:dyDescent="0.2">
      <c r="A34" s="88" t="s">
        <v>57</v>
      </c>
      <c r="B34" s="89" t="s">
        <v>73</v>
      </c>
      <c r="C34" s="90" t="s">
        <v>58</v>
      </c>
      <c r="D34" s="91" t="s">
        <v>154</v>
      </c>
      <c r="E34" s="92"/>
      <c r="F34" s="93"/>
      <c r="G34" s="118"/>
      <c r="H34" s="94"/>
    </row>
    <row r="35" spans="1:8" s="68" customFormat="1" ht="30" customHeight="1" x14ac:dyDescent="0.2">
      <c r="A35" s="88" t="s">
        <v>84</v>
      </c>
      <c r="B35" s="95" t="s">
        <v>31</v>
      </c>
      <c r="C35" s="90" t="s">
        <v>85</v>
      </c>
      <c r="D35" s="91"/>
      <c r="E35" s="92" t="s">
        <v>30</v>
      </c>
      <c r="F35" s="93">
        <v>20</v>
      </c>
      <c r="G35" s="122"/>
      <c r="H35" s="94">
        <f>ROUND(G35*F35,2)</f>
        <v>0</v>
      </c>
    </row>
    <row r="36" spans="1:8" ht="30" customHeight="1" thickBot="1" x14ac:dyDescent="0.25">
      <c r="A36" s="17"/>
      <c r="B36" s="32" t="s">
        <v>12</v>
      </c>
      <c r="C36" s="166" t="str">
        <f>C7</f>
        <v>STERLING LYON PARKWAY EASTBOUND - KENASTON BLVD. TO VICTOR LEWIS DR.</v>
      </c>
      <c r="D36" s="167"/>
      <c r="E36" s="167"/>
      <c r="F36" s="168"/>
      <c r="G36" s="138" t="s">
        <v>17</v>
      </c>
      <c r="H36" s="17">
        <f>SUM(H7:H35)</f>
        <v>0</v>
      </c>
    </row>
    <row r="37" spans="1:8" s="36" customFormat="1" ht="30" customHeight="1" thickTop="1" x14ac:dyDescent="0.2">
      <c r="A37" s="34"/>
      <c r="B37" s="33" t="s">
        <v>13</v>
      </c>
      <c r="C37" s="163" t="s">
        <v>166</v>
      </c>
      <c r="D37" s="164"/>
      <c r="E37" s="164"/>
      <c r="F37" s="165"/>
      <c r="G37" s="139"/>
      <c r="H37" s="35"/>
    </row>
    <row r="38" spans="1:8" ht="36" customHeight="1" x14ac:dyDescent="0.2">
      <c r="A38" s="16"/>
      <c r="B38" s="14"/>
      <c r="C38" s="31" t="s">
        <v>145</v>
      </c>
      <c r="D38" s="9"/>
      <c r="E38" s="6"/>
      <c r="F38" s="9"/>
      <c r="G38" s="137"/>
      <c r="H38" s="19"/>
    </row>
    <row r="39" spans="1:8" s="68" customFormat="1" ht="43.9" customHeight="1" x14ac:dyDescent="0.2">
      <c r="A39" s="88" t="s">
        <v>214</v>
      </c>
      <c r="B39" s="89" t="s">
        <v>282</v>
      </c>
      <c r="C39" s="90" t="s">
        <v>215</v>
      </c>
      <c r="D39" s="91" t="s">
        <v>87</v>
      </c>
      <c r="E39" s="92"/>
      <c r="F39" s="93"/>
      <c r="G39" s="118"/>
      <c r="H39" s="94"/>
    </row>
    <row r="40" spans="1:8" s="68" customFormat="1" ht="43.9" customHeight="1" x14ac:dyDescent="0.2">
      <c r="A40" s="88" t="s">
        <v>216</v>
      </c>
      <c r="B40" s="95" t="s">
        <v>31</v>
      </c>
      <c r="C40" s="90" t="s">
        <v>217</v>
      </c>
      <c r="D40" s="91" t="s">
        <v>2</v>
      </c>
      <c r="E40" s="92" t="s">
        <v>30</v>
      </c>
      <c r="F40" s="93">
        <v>6</v>
      </c>
      <c r="G40" s="122"/>
      <c r="H40" s="94">
        <f t="shared" ref="H40" si="4">ROUND(G40*F40,2)</f>
        <v>0</v>
      </c>
    </row>
    <row r="41" spans="1:8" s="68" customFormat="1" ht="43.9" customHeight="1" x14ac:dyDescent="0.2">
      <c r="A41" s="88" t="s">
        <v>104</v>
      </c>
      <c r="B41" s="89" t="s">
        <v>283</v>
      </c>
      <c r="C41" s="90" t="s">
        <v>105</v>
      </c>
      <c r="D41" s="91" t="s">
        <v>188</v>
      </c>
      <c r="E41" s="92"/>
      <c r="F41" s="93"/>
      <c r="G41" s="118"/>
      <c r="H41" s="94"/>
    </row>
    <row r="42" spans="1:8" s="68" customFormat="1" ht="43.9" customHeight="1" x14ac:dyDescent="0.2">
      <c r="A42" s="88" t="s">
        <v>226</v>
      </c>
      <c r="B42" s="95" t="s">
        <v>31</v>
      </c>
      <c r="C42" s="90" t="s">
        <v>227</v>
      </c>
      <c r="D42" s="91" t="s">
        <v>2</v>
      </c>
      <c r="E42" s="92" t="s">
        <v>30</v>
      </c>
      <c r="F42" s="93">
        <v>35</v>
      </c>
      <c r="G42" s="122"/>
      <c r="H42" s="94">
        <f>ROUND(G42*F42,2)</f>
        <v>0</v>
      </c>
    </row>
    <row r="43" spans="1:8" s="68" customFormat="1" ht="43.9" customHeight="1" x14ac:dyDescent="0.2">
      <c r="A43" s="88" t="s">
        <v>106</v>
      </c>
      <c r="B43" s="96" t="s">
        <v>284</v>
      </c>
      <c r="C43" s="90" t="s">
        <v>107</v>
      </c>
      <c r="D43" s="91" t="s">
        <v>188</v>
      </c>
      <c r="E43" s="92"/>
      <c r="F43" s="93"/>
      <c r="G43" s="118"/>
      <c r="H43" s="94"/>
    </row>
    <row r="44" spans="1:8" s="68" customFormat="1" ht="43.9" customHeight="1" x14ac:dyDescent="0.2">
      <c r="A44" s="88" t="s">
        <v>189</v>
      </c>
      <c r="B44" s="95" t="s">
        <v>31</v>
      </c>
      <c r="C44" s="90" t="s">
        <v>190</v>
      </c>
      <c r="D44" s="91" t="s">
        <v>2</v>
      </c>
      <c r="E44" s="92" t="s">
        <v>30</v>
      </c>
      <c r="F44" s="93">
        <v>21</v>
      </c>
      <c r="G44" s="122"/>
      <c r="H44" s="94">
        <f t="shared" ref="H44:H46" si="5">ROUND(G44*F44,2)</f>
        <v>0</v>
      </c>
    </row>
    <row r="45" spans="1:8" s="68" customFormat="1" ht="43.9" customHeight="1" x14ac:dyDescent="0.2">
      <c r="A45" s="88" t="s">
        <v>191</v>
      </c>
      <c r="B45" s="95" t="s">
        <v>38</v>
      </c>
      <c r="C45" s="90" t="s">
        <v>192</v>
      </c>
      <c r="D45" s="91" t="s">
        <v>2</v>
      </c>
      <c r="E45" s="92" t="s">
        <v>30</v>
      </c>
      <c r="F45" s="93">
        <v>50</v>
      </c>
      <c r="G45" s="122"/>
      <c r="H45" s="94">
        <f t="shared" si="5"/>
        <v>0</v>
      </c>
    </row>
    <row r="46" spans="1:8" s="68" customFormat="1" ht="43.9" customHeight="1" x14ac:dyDescent="0.2">
      <c r="A46" s="88" t="s">
        <v>193</v>
      </c>
      <c r="B46" s="95" t="s">
        <v>274</v>
      </c>
      <c r="C46" s="90" t="s">
        <v>194</v>
      </c>
      <c r="D46" s="91" t="s">
        <v>2</v>
      </c>
      <c r="E46" s="92" t="s">
        <v>30</v>
      </c>
      <c r="F46" s="93">
        <v>18</v>
      </c>
      <c r="G46" s="122"/>
      <c r="H46" s="94">
        <f t="shared" si="5"/>
        <v>0</v>
      </c>
    </row>
    <row r="47" spans="1:8" s="68" customFormat="1" ht="30" customHeight="1" x14ac:dyDescent="0.2">
      <c r="A47" s="88" t="s">
        <v>39</v>
      </c>
      <c r="B47" s="89" t="s">
        <v>129</v>
      </c>
      <c r="C47" s="90" t="s">
        <v>40</v>
      </c>
      <c r="D47" s="91" t="s">
        <v>87</v>
      </c>
      <c r="E47" s="92"/>
      <c r="F47" s="93"/>
      <c r="G47" s="118"/>
      <c r="H47" s="94"/>
    </row>
    <row r="48" spans="1:8" s="68" customFormat="1" ht="30" customHeight="1" x14ac:dyDescent="0.2">
      <c r="A48" s="88" t="s">
        <v>88</v>
      </c>
      <c r="B48" s="95" t="s">
        <v>31</v>
      </c>
      <c r="C48" s="90" t="s">
        <v>89</v>
      </c>
      <c r="D48" s="91" t="s">
        <v>2</v>
      </c>
      <c r="E48" s="92" t="s">
        <v>37</v>
      </c>
      <c r="F48" s="93">
        <v>200</v>
      </c>
      <c r="G48" s="122"/>
      <c r="H48" s="94">
        <f>ROUND(G48*F48,2)</f>
        <v>0</v>
      </c>
    </row>
    <row r="49" spans="1:8" s="68" customFormat="1" ht="30" x14ac:dyDescent="0.2">
      <c r="A49" s="88" t="s">
        <v>43</v>
      </c>
      <c r="B49" s="89" t="s">
        <v>130</v>
      </c>
      <c r="C49" s="90" t="s">
        <v>44</v>
      </c>
      <c r="D49" s="91" t="s">
        <v>87</v>
      </c>
      <c r="E49" s="92"/>
      <c r="F49" s="93"/>
      <c r="G49" s="118"/>
      <c r="H49" s="94"/>
    </row>
    <row r="50" spans="1:8" s="68" customFormat="1" ht="30" customHeight="1" x14ac:dyDescent="0.2">
      <c r="A50" s="88" t="s">
        <v>45</v>
      </c>
      <c r="B50" s="95" t="s">
        <v>31</v>
      </c>
      <c r="C50" s="90" t="s">
        <v>46</v>
      </c>
      <c r="D50" s="91" t="s">
        <v>2</v>
      </c>
      <c r="E50" s="92" t="s">
        <v>37</v>
      </c>
      <c r="F50" s="93">
        <v>50</v>
      </c>
      <c r="G50" s="122"/>
      <c r="H50" s="94">
        <f>ROUND(G50*F50,2)</f>
        <v>0</v>
      </c>
    </row>
    <row r="51" spans="1:8" s="68" customFormat="1" ht="30" customHeight="1" x14ac:dyDescent="0.2">
      <c r="A51" s="88" t="s">
        <v>47</v>
      </c>
      <c r="B51" s="95" t="s">
        <v>38</v>
      </c>
      <c r="C51" s="90" t="s">
        <v>48</v>
      </c>
      <c r="D51" s="91" t="s">
        <v>2</v>
      </c>
      <c r="E51" s="92" t="s">
        <v>37</v>
      </c>
      <c r="F51" s="93">
        <v>180</v>
      </c>
      <c r="G51" s="122"/>
      <c r="H51" s="94">
        <f>ROUND(G51*F51,2)</f>
        <v>0</v>
      </c>
    </row>
    <row r="52" spans="1:8" s="68" customFormat="1" ht="33" customHeight="1" x14ac:dyDescent="0.2">
      <c r="A52" s="88" t="s">
        <v>112</v>
      </c>
      <c r="B52" s="89" t="s">
        <v>131</v>
      </c>
      <c r="C52" s="90" t="s">
        <v>113</v>
      </c>
      <c r="D52" s="91" t="s">
        <v>195</v>
      </c>
      <c r="E52" s="92"/>
      <c r="F52" s="93"/>
      <c r="G52" s="118"/>
      <c r="H52" s="94"/>
    </row>
    <row r="53" spans="1:8" s="68" customFormat="1" ht="30" customHeight="1" x14ac:dyDescent="0.2">
      <c r="A53" s="88" t="s">
        <v>114</v>
      </c>
      <c r="B53" s="95" t="s">
        <v>277</v>
      </c>
      <c r="C53" s="90" t="s">
        <v>264</v>
      </c>
      <c r="D53" s="91" t="s">
        <v>115</v>
      </c>
      <c r="E53" s="92"/>
      <c r="F53" s="93"/>
      <c r="G53" s="118"/>
      <c r="H53" s="94"/>
    </row>
    <row r="54" spans="1:8" s="68" customFormat="1" ht="30" customHeight="1" x14ac:dyDescent="0.2">
      <c r="A54" s="88" t="s">
        <v>116</v>
      </c>
      <c r="B54" s="98" t="s">
        <v>70</v>
      </c>
      <c r="C54" s="90" t="s">
        <v>117</v>
      </c>
      <c r="D54" s="91"/>
      <c r="E54" s="92" t="s">
        <v>30</v>
      </c>
      <c r="F54" s="93">
        <v>10</v>
      </c>
      <c r="G54" s="122"/>
      <c r="H54" s="94">
        <f>ROUND(G54*F54,2)</f>
        <v>0</v>
      </c>
    </row>
    <row r="55" spans="1:8" s="68" customFormat="1" ht="30" customHeight="1" x14ac:dyDescent="0.2">
      <c r="A55" s="88" t="s">
        <v>134</v>
      </c>
      <c r="B55" s="98" t="s">
        <v>71</v>
      </c>
      <c r="C55" s="90" t="s">
        <v>135</v>
      </c>
      <c r="D55" s="91" t="s">
        <v>2</v>
      </c>
      <c r="E55" s="92" t="s">
        <v>30</v>
      </c>
      <c r="F55" s="93">
        <v>105</v>
      </c>
      <c r="G55" s="122"/>
      <c r="H55" s="94">
        <f>ROUND(G55*F55,2)</f>
        <v>0</v>
      </c>
    </row>
    <row r="56" spans="1:8" s="68" customFormat="1" ht="33" customHeight="1" x14ac:dyDescent="0.2">
      <c r="A56" s="88" t="s">
        <v>72</v>
      </c>
      <c r="B56" s="89" t="s">
        <v>132</v>
      </c>
      <c r="C56" s="90" t="s">
        <v>50</v>
      </c>
      <c r="D56" s="91" t="s">
        <v>90</v>
      </c>
      <c r="E56" s="92"/>
      <c r="F56" s="93"/>
      <c r="G56" s="118"/>
      <c r="H56" s="94"/>
    </row>
    <row r="57" spans="1:8" s="68" customFormat="1" ht="36.75" customHeight="1" x14ac:dyDescent="0.2">
      <c r="A57" s="88" t="s">
        <v>198</v>
      </c>
      <c r="B57" s="95" t="s">
        <v>31</v>
      </c>
      <c r="C57" s="90" t="s">
        <v>267</v>
      </c>
      <c r="D57" s="91" t="s">
        <v>140</v>
      </c>
      <c r="E57" s="92"/>
      <c r="F57" s="93"/>
      <c r="G57" s="118"/>
      <c r="H57" s="94"/>
    </row>
    <row r="58" spans="1:8" s="68" customFormat="1" ht="30" customHeight="1" x14ac:dyDescent="0.2">
      <c r="A58" s="88" t="s">
        <v>386</v>
      </c>
      <c r="B58" s="102" t="s">
        <v>70</v>
      </c>
      <c r="C58" s="103" t="s">
        <v>143</v>
      </c>
      <c r="D58" s="99"/>
      <c r="E58" s="104" t="s">
        <v>49</v>
      </c>
      <c r="F58" s="105">
        <v>10</v>
      </c>
      <c r="G58" s="122"/>
      <c r="H58" s="101">
        <f>ROUND(G58*F58,2)</f>
        <v>0</v>
      </c>
    </row>
    <row r="59" spans="1:8" s="68" customFormat="1" ht="30" customHeight="1" x14ac:dyDescent="0.2">
      <c r="A59" s="88" t="s">
        <v>387</v>
      </c>
      <c r="B59" s="102" t="s">
        <v>71</v>
      </c>
      <c r="C59" s="103" t="s">
        <v>199</v>
      </c>
      <c r="D59" s="99"/>
      <c r="E59" s="104" t="s">
        <v>49</v>
      </c>
      <c r="F59" s="105">
        <v>50</v>
      </c>
      <c r="G59" s="122"/>
      <c r="H59" s="101">
        <f>ROUND(G59*F59,2)</f>
        <v>0</v>
      </c>
    </row>
    <row r="60" spans="1:8" s="106" customFormat="1" ht="36.75" customHeight="1" x14ac:dyDescent="0.2">
      <c r="A60" s="88" t="s">
        <v>91</v>
      </c>
      <c r="B60" s="95" t="s">
        <v>38</v>
      </c>
      <c r="C60" s="90" t="s">
        <v>265</v>
      </c>
      <c r="D60" s="91" t="s">
        <v>75</v>
      </c>
      <c r="E60" s="92" t="s">
        <v>49</v>
      </c>
      <c r="F60" s="93">
        <v>5</v>
      </c>
      <c r="G60" s="122"/>
      <c r="H60" s="94">
        <f t="shared" ref="H60:H61" si="6">ROUND(G60*F60,2)</f>
        <v>0</v>
      </c>
    </row>
    <row r="61" spans="1:8" s="68" customFormat="1" ht="43.9" customHeight="1" x14ac:dyDescent="0.2">
      <c r="A61" s="88" t="s">
        <v>204</v>
      </c>
      <c r="B61" s="89" t="s">
        <v>133</v>
      </c>
      <c r="C61" s="90" t="s">
        <v>268</v>
      </c>
      <c r="D61" s="91" t="s">
        <v>164</v>
      </c>
      <c r="E61" s="92" t="s">
        <v>49</v>
      </c>
      <c r="F61" s="93">
        <v>4</v>
      </c>
      <c r="G61" s="122"/>
      <c r="H61" s="94">
        <f t="shared" si="6"/>
        <v>0</v>
      </c>
    </row>
    <row r="62" spans="1:8" s="68" customFormat="1" ht="30" customHeight="1" x14ac:dyDescent="0.2">
      <c r="A62" s="88" t="s">
        <v>79</v>
      </c>
      <c r="B62" s="89" t="s">
        <v>136</v>
      </c>
      <c r="C62" s="90" t="s">
        <v>80</v>
      </c>
      <c r="D62" s="91" t="s">
        <v>97</v>
      </c>
      <c r="E62" s="92" t="s">
        <v>37</v>
      </c>
      <c r="F62" s="108">
        <v>2</v>
      </c>
      <c r="G62" s="122"/>
      <c r="H62" s="94">
        <f t="shared" ref="H62:H64" si="7">ROUND(G62*F62,2)</f>
        <v>0</v>
      </c>
    </row>
    <row r="63" spans="1:8" s="68" customFormat="1" x14ac:dyDescent="0.2">
      <c r="A63" s="88"/>
      <c r="B63" s="89" t="s">
        <v>137</v>
      </c>
      <c r="C63" s="90" t="s">
        <v>208</v>
      </c>
      <c r="D63" s="91" t="s">
        <v>99</v>
      </c>
      <c r="E63" s="92" t="s">
        <v>30</v>
      </c>
      <c r="F63" s="93">
        <v>15</v>
      </c>
      <c r="G63" s="122"/>
      <c r="H63" s="94">
        <f t="shared" si="7"/>
        <v>0</v>
      </c>
    </row>
    <row r="64" spans="1:8" s="68" customFormat="1" x14ac:dyDescent="0.2">
      <c r="A64" s="88"/>
      <c r="B64" s="89" t="s">
        <v>138</v>
      </c>
      <c r="C64" s="90" t="s">
        <v>207</v>
      </c>
      <c r="D64" s="91" t="s">
        <v>144</v>
      </c>
      <c r="E64" s="92" t="s">
        <v>30</v>
      </c>
      <c r="F64" s="93">
        <v>7650</v>
      </c>
      <c r="G64" s="122"/>
      <c r="H64" s="94">
        <f t="shared" si="7"/>
        <v>0</v>
      </c>
    </row>
    <row r="65" spans="1:8" ht="36" customHeight="1" x14ac:dyDescent="0.2">
      <c r="A65" s="16"/>
      <c r="B65" s="5"/>
      <c r="C65" s="31" t="s">
        <v>21</v>
      </c>
      <c r="D65" s="9"/>
      <c r="E65" s="8"/>
      <c r="F65" s="7"/>
      <c r="G65" s="137"/>
      <c r="H65" s="19"/>
    </row>
    <row r="66" spans="1:8" s="68" customFormat="1" ht="30" customHeight="1" x14ac:dyDescent="0.2">
      <c r="A66" s="67" t="s">
        <v>220</v>
      </c>
      <c r="B66" s="89" t="s">
        <v>139</v>
      </c>
      <c r="C66" s="90" t="s">
        <v>221</v>
      </c>
      <c r="D66" s="91" t="s">
        <v>82</v>
      </c>
      <c r="E66" s="92"/>
      <c r="F66" s="108"/>
      <c r="G66" s="118"/>
      <c r="H66" s="109"/>
    </row>
    <row r="67" spans="1:8" s="68" customFormat="1" ht="30" customHeight="1" x14ac:dyDescent="0.2">
      <c r="A67" s="67" t="s">
        <v>222</v>
      </c>
      <c r="B67" s="95" t="s">
        <v>31</v>
      </c>
      <c r="C67" s="90" t="s">
        <v>223</v>
      </c>
      <c r="D67" s="91" t="s">
        <v>2</v>
      </c>
      <c r="E67" s="92" t="s">
        <v>49</v>
      </c>
      <c r="F67" s="108">
        <v>30</v>
      </c>
      <c r="G67" s="122"/>
      <c r="H67" s="94">
        <f>ROUND(G67*F67,2)</f>
        <v>0</v>
      </c>
    </row>
    <row r="68" spans="1:8" ht="48" customHeight="1" x14ac:dyDescent="0.2">
      <c r="A68" s="16"/>
      <c r="B68" s="5"/>
      <c r="C68" s="31" t="s">
        <v>22</v>
      </c>
      <c r="D68" s="9"/>
      <c r="E68" s="8"/>
      <c r="F68" s="7"/>
      <c r="G68" s="137"/>
      <c r="H68" s="19"/>
    </row>
    <row r="69" spans="1:8" s="110" customFormat="1" ht="35.25" customHeight="1" x14ac:dyDescent="0.2">
      <c r="A69" s="67" t="s">
        <v>60</v>
      </c>
      <c r="B69" s="89" t="s">
        <v>285</v>
      </c>
      <c r="C69" s="78" t="s">
        <v>122</v>
      </c>
      <c r="D69" s="79" t="s">
        <v>127</v>
      </c>
      <c r="E69" s="92"/>
      <c r="F69" s="108"/>
      <c r="G69" s="118"/>
      <c r="H69" s="109"/>
    </row>
    <row r="70" spans="1:8" s="68" customFormat="1" ht="38.25" customHeight="1" x14ac:dyDescent="0.2">
      <c r="A70" s="67" t="s">
        <v>123</v>
      </c>
      <c r="B70" s="95" t="s">
        <v>31</v>
      </c>
      <c r="C70" s="69" t="s">
        <v>124</v>
      </c>
      <c r="D70" s="91"/>
      <c r="E70" s="92" t="s">
        <v>37</v>
      </c>
      <c r="F70" s="108">
        <v>1</v>
      </c>
      <c r="G70" s="122"/>
      <c r="H70" s="94">
        <f t="shared" ref="H70:H71" si="8">ROUND(G70*F70,2)</f>
        <v>0</v>
      </c>
    </row>
    <row r="71" spans="1:8" s="68" customFormat="1" ht="37.5" customHeight="1" x14ac:dyDescent="0.2">
      <c r="A71" s="67" t="s">
        <v>125</v>
      </c>
      <c r="B71" s="95" t="s">
        <v>38</v>
      </c>
      <c r="C71" s="69" t="s">
        <v>126</v>
      </c>
      <c r="D71" s="91"/>
      <c r="E71" s="92" t="s">
        <v>37</v>
      </c>
      <c r="F71" s="108">
        <v>1</v>
      </c>
      <c r="G71" s="122"/>
      <c r="H71" s="94">
        <f t="shared" si="8"/>
        <v>0</v>
      </c>
    </row>
    <row r="72" spans="1:8" s="36" customFormat="1" ht="30" customHeight="1" thickBot="1" x14ac:dyDescent="0.25">
      <c r="A72" s="37"/>
      <c r="B72" s="32" t="s">
        <v>13</v>
      </c>
      <c r="C72" s="166" t="str">
        <f>C37</f>
        <v>LOGAN AVENUE - BLAKE ST. TO RAIL CROSSING (WESTON)</v>
      </c>
      <c r="D72" s="167"/>
      <c r="E72" s="167"/>
      <c r="F72" s="168"/>
      <c r="G72" s="140" t="s">
        <v>17</v>
      </c>
      <c r="H72" s="37">
        <f>SUM(H37:H71)</f>
        <v>0</v>
      </c>
    </row>
    <row r="73" spans="1:8" s="36" customFormat="1" ht="30" customHeight="1" thickTop="1" x14ac:dyDescent="0.2">
      <c r="A73" s="34"/>
      <c r="B73" s="33" t="s">
        <v>14</v>
      </c>
      <c r="C73" s="163" t="s">
        <v>167</v>
      </c>
      <c r="D73" s="164"/>
      <c r="E73" s="164"/>
      <c r="F73" s="165"/>
      <c r="G73" s="139"/>
      <c r="H73" s="35"/>
    </row>
    <row r="74" spans="1:8" ht="36" customHeight="1" x14ac:dyDescent="0.2">
      <c r="A74" s="16"/>
      <c r="B74" s="14"/>
      <c r="C74" s="31" t="s">
        <v>145</v>
      </c>
      <c r="D74" s="9"/>
      <c r="E74" s="6"/>
      <c r="F74" s="9"/>
      <c r="G74" s="137"/>
      <c r="H74" s="19"/>
    </row>
    <row r="75" spans="1:8" s="68" customFormat="1" ht="43.9" customHeight="1" x14ac:dyDescent="0.2">
      <c r="A75" s="88" t="s">
        <v>210</v>
      </c>
      <c r="B75" s="89" t="s">
        <v>286</v>
      </c>
      <c r="C75" s="90" t="s">
        <v>211</v>
      </c>
      <c r="D75" s="91" t="s">
        <v>188</v>
      </c>
      <c r="E75" s="92"/>
      <c r="F75" s="93"/>
      <c r="G75" s="118"/>
      <c r="H75" s="94"/>
    </row>
    <row r="76" spans="1:8" s="68" customFormat="1" ht="43.9" customHeight="1" x14ac:dyDescent="0.2">
      <c r="A76" s="88" t="s">
        <v>212</v>
      </c>
      <c r="B76" s="95" t="s">
        <v>31</v>
      </c>
      <c r="C76" s="90" t="s">
        <v>213</v>
      </c>
      <c r="D76" s="91" t="s">
        <v>2</v>
      </c>
      <c r="E76" s="92" t="s">
        <v>30</v>
      </c>
      <c r="F76" s="93">
        <v>20</v>
      </c>
      <c r="G76" s="122"/>
      <c r="H76" s="94">
        <f>ROUND(G76*F76,2)</f>
        <v>0</v>
      </c>
    </row>
    <row r="77" spans="1:8" s="68" customFormat="1" ht="43.9" customHeight="1" x14ac:dyDescent="0.2">
      <c r="A77" s="88" t="s">
        <v>214</v>
      </c>
      <c r="B77" s="89" t="s">
        <v>287</v>
      </c>
      <c r="C77" s="90" t="s">
        <v>215</v>
      </c>
      <c r="D77" s="91" t="s">
        <v>87</v>
      </c>
      <c r="E77" s="92"/>
      <c r="F77" s="93"/>
      <c r="G77" s="118"/>
      <c r="H77" s="94"/>
    </row>
    <row r="78" spans="1:8" s="68" customFormat="1" ht="43.9" customHeight="1" x14ac:dyDescent="0.2">
      <c r="A78" s="88" t="s">
        <v>218</v>
      </c>
      <c r="B78" s="95" t="s">
        <v>31</v>
      </c>
      <c r="C78" s="90" t="s">
        <v>219</v>
      </c>
      <c r="D78" s="91" t="s">
        <v>2</v>
      </c>
      <c r="E78" s="92" t="s">
        <v>30</v>
      </c>
      <c r="F78" s="93">
        <v>15</v>
      </c>
      <c r="G78" s="122"/>
      <c r="H78" s="94">
        <f t="shared" ref="H78" si="9">ROUND(G78*F78,2)</f>
        <v>0</v>
      </c>
    </row>
    <row r="79" spans="1:8" s="68" customFormat="1" ht="43.9" customHeight="1" x14ac:dyDescent="0.2">
      <c r="A79" s="88" t="s">
        <v>104</v>
      </c>
      <c r="B79" s="89" t="s">
        <v>288</v>
      </c>
      <c r="C79" s="90" t="s">
        <v>105</v>
      </c>
      <c r="D79" s="91" t="s">
        <v>188</v>
      </c>
      <c r="E79" s="92"/>
      <c r="F79" s="93"/>
      <c r="G79" s="118"/>
      <c r="H79" s="94"/>
    </row>
    <row r="80" spans="1:8" s="68" customFormat="1" ht="43.9" customHeight="1" x14ac:dyDescent="0.2">
      <c r="A80" s="88" t="s">
        <v>226</v>
      </c>
      <c r="B80" s="95" t="s">
        <v>31</v>
      </c>
      <c r="C80" s="90" t="s">
        <v>227</v>
      </c>
      <c r="D80" s="91" t="s">
        <v>2</v>
      </c>
      <c r="E80" s="92" t="s">
        <v>30</v>
      </c>
      <c r="F80" s="93">
        <v>85</v>
      </c>
      <c r="G80" s="122"/>
      <c r="H80" s="94">
        <f>ROUND(G80*F80,2)</f>
        <v>0</v>
      </c>
    </row>
    <row r="81" spans="1:8" s="68" customFormat="1" ht="43.9" customHeight="1" x14ac:dyDescent="0.2">
      <c r="A81" s="88" t="s">
        <v>106</v>
      </c>
      <c r="B81" s="96" t="s">
        <v>289</v>
      </c>
      <c r="C81" s="90" t="s">
        <v>107</v>
      </c>
      <c r="D81" s="91" t="s">
        <v>188</v>
      </c>
      <c r="E81" s="92"/>
      <c r="F81" s="93"/>
      <c r="G81" s="118"/>
      <c r="H81" s="94"/>
    </row>
    <row r="82" spans="1:8" s="68" customFormat="1" ht="43.9" customHeight="1" x14ac:dyDescent="0.2">
      <c r="A82" s="88" t="s">
        <v>189</v>
      </c>
      <c r="B82" s="95" t="s">
        <v>31</v>
      </c>
      <c r="C82" s="90" t="s">
        <v>190</v>
      </c>
      <c r="D82" s="91" t="s">
        <v>2</v>
      </c>
      <c r="E82" s="92" t="s">
        <v>30</v>
      </c>
      <c r="F82" s="93">
        <v>5</v>
      </c>
      <c r="G82" s="122"/>
      <c r="H82" s="94">
        <f t="shared" ref="H82:H83" si="10">ROUND(G82*F82,2)</f>
        <v>0</v>
      </c>
    </row>
    <row r="83" spans="1:8" s="68" customFormat="1" ht="43.9" customHeight="1" x14ac:dyDescent="0.2">
      <c r="A83" s="88" t="s">
        <v>191</v>
      </c>
      <c r="B83" s="95" t="s">
        <v>38</v>
      </c>
      <c r="C83" s="90" t="s">
        <v>192</v>
      </c>
      <c r="D83" s="91" t="s">
        <v>2</v>
      </c>
      <c r="E83" s="92" t="s">
        <v>30</v>
      </c>
      <c r="F83" s="93">
        <v>21</v>
      </c>
      <c r="G83" s="122"/>
      <c r="H83" s="94">
        <f t="shared" si="10"/>
        <v>0</v>
      </c>
    </row>
    <row r="84" spans="1:8" s="68" customFormat="1" ht="30" customHeight="1" x14ac:dyDescent="0.2">
      <c r="A84" s="88" t="s">
        <v>39</v>
      </c>
      <c r="B84" s="89" t="s">
        <v>290</v>
      </c>
      <c r="C84" s="90" t="s">
        <v>40</v>
      </c>
      <c r="D84" s="91" t="s">
        <v>87</v>
      </c>
      <c r="E84" s="92"/>
      <c r="F84" s="93"/>
      <c r="G84" s="118"/>
      <c r="H84" s="94"/>
    </row>
    <row r="85" spans="1:8" s="68" customFormat="1" ht="30" customHeight="1" x14ac:dyDescent="0.2">
      <c r="A85" s="88" t="s">
        <v>88</v>
      </c>
      <c r="B85" s="95" t="s">
        <v>31</v>
      </c>
      <c r="C85" s="90" t="s">
        <v>89</v>
      </c>
      <c r="D85" s="91" t="s">
        <v>2</v>
      </c>
      <c r="E85" s="92" t="s">
        <v>37</v>
      </c>
      <c r="F85" s="93">
        <v>140</v>
      </c>
      <c r="G85" s="122"/>
      <c r="H85" s="94">
        <f>ROUND(G85*F85,2)</f>
        <v>0</v>
      </c>
    </row>
    <row r="86" spans="1:8" s="68" customFormat="1" ht="30" x14ac:dyDescent="0.2">
      <c r="A86" s="88" t="s">
        <v>43</v>
      </c>
      <c r="B86" s="89" t="s">
        <v>291</v>
      </c>
      <c r="C86" s="90" t="s">
        <v>44</v>
      </c>
      <c r="D86" s="91" t="s">
        <v>87</v>
      </c>
      <c r="E86" s="92"/>
      <c r="F86" s="93"/>
      <c r="G86" s="118"/>
      <c r="H86" s="94"/>
    </row>
    <row r="87" spans="1:8" s="68" customFormat="1" ht="30" customHeight="1" x14ac:dyDescent="0.2">
      <c r="A87" s="88" t="s">
        <v>45</v>
      </c>
      <c r="B87" s="95" t="s">
        <v>31</v>
      </c>
      <c r="C87" s="90" t="s">
        <v>46</v>
      </c>
      <c r="D87" s="91" t="s">
        <v>2</v>
      </c>
      <c r="E87" s="92" t="s">
        <v>37</v>
      </c>
      <c r="F87" s="93">
        <v>75</v>
      </c>
      <c r="G87" s="122"/>
      <c r="H87" s="94">
        <f>ROUND(G87*F87,2)</f>
        <v>0</v>
      </c>
    </row>
    <row r="88" spans="1:8" s="68" customFormat="1" ht="30" customHeight="1" x14ac:dyDescent="0.2">
      <c r="A88" s="88" t="s">
        <v>47</v>
      </c>
      <c r="B88" s="95" t="s">
        <v>38</v>
      </c>
      <c r="C88" s="90" t="s">
        <v>48</v>
      </c>
      <c r="D88" s="91" t="s">
        <v>2</v>
      </c>
      <c r="E88" s="92" t="s">
        <v>37</v>
      </c>
      <c r="F88" s="93">
        <v>120</v>
      </c>
      <c r="G88" s="122"/>
      <c r="H88" s="94">
        <f>ROUND(G88*F88,2)</f>
        <v>0</v>
      </c>
    </row>
    <row r="89" spans="1:8" s="120" customFormat="1" ht="33" customHeight="1" x14ac:dyDescent="0.2">
      <c r="A89" s="112" t="s">
        <v>112</v>
      </c>
      <c r="B89" s="113" t="s">
        <v>292</v>
      </c>
      <c r="C89" s="114" t="s">
        <v>113</v>
      </c>
      <c r="D89" s="115" t="s">
        <v>195</v>
      </c>
      <c r="E89" s="116"/>
      <c r="F89" s="117"/>
      <c r="G89" s="118"/>
      <c r="H89" s="119"/>
    </row>
    <row r="90" spans="1:8" s="120" customFormat="1" ht="30" customHeight="1" x14ac:dyDescent="0.2">
      <c r="A90" s="112" t="s">
        <v>196</v>
      </c>
      <c r="B90" s="121" t="s">
        <v>31</v>
      </c>
      <c r="C90" s="114" t="s">
        <v>229</v>
      </c>
      <c r="D90" s="115" t="s">
        <v>98</v>
      </c>
      <c r="E90" s="116" t="s">
        <v>30</v>
      </c>
      <c r="F90" s="117">
        <v>20</v>
      </c>
      <c r="G90" s="122"/>
      <c r="H90" s="119">
        <f>ROUND(G90*F90,2)</f>
        <v>0</v>
      </c>
    </row>
    <row r="91" spans="1:8" s="68" customFormat="1" ht="33" customHeight="1" x14ac:dyDescent="0.2">
      <c r="A91" s="88" t="s">
        <v>72</v>
      </c>
      <c r="B91" s="89" t="s">
        <v>293</v>
      </c>
      <c r="C91" s="90" t="s">
        <v>50</v>
      </c>
      <c r="D91" s="91" t="s">
        <v>90</v>
      </c>
      <c r="E91" s="92"/>
      <c r="F91" s="93"/>
      <c r="G91" s="118"/>
      <c r="H91" s="94"/>
    </row>
    <row r="92" spans="1:8" s="68" customFormat="1" ht="35.25" customHeight="1" x14ac:dyDescent="0.2">
      <c r="A92" s="88" t="s">
        <v>200</v>
      </c>
      <c r="B92" s="95" t="s">
        <v>31</v>
      </c>
      <c r="C92" s="90" t="s">
        <v>248</v>
      </c>
      <c r="D92" s="91" t="s">
        <v>74</v>
      </c>
      <c r="E92" s="92" t="s">
        <v>49</v>
      </c>
      <c r="F92" s="93">
        <v>40</v>
      </c>
      <c r="G92" s="122"/>
      <c r="H92" s="94">
        <f t="shared" ref="H92:H93" si="11">ROUND(G92*F92,2)</f>
        <v>0</v>
      </c>
    </row>
    <row r="93" spans="1:8" s="68" customFormat="1" ht="43.9" customHeight="1" x14ac:dyDescent="0.2">
      <c r="A93" s="88" t="s">
        <v>230</v>
      </c>
      <c r="B93" s="95" t="s">
        <v>38</v>
      </c>
      <c r="C93" s="90" t="s">
        <v>269</v>
      </c>
      <c r="D93" s="91" t="s">
        <v>231</v>
      </c>
      <c r="E93" s="92" t="s">
        <v>49</v>
      </c>
      <c r="F93" s="93">
        <v>20</v>
      </c>
      <c r="G93" s="122"/>
      <c r="H93" s="94">
        <f t="shared" si="11"/>
        <v>0</v>
      </c>
    </row>
    <row r="94" spans="1:8" s="68" customFormat="1" x14ac:dyDescent="0.2">
      <c r="A94" s="88"/>
      <c r="B94" s="89" t="s">
        <v>294</v>
      </c>
      <c r="C94" s="90" t="s">
        <v>208</v>
      </c>
      <c r="D94" s="91" t="s">
        <v>99</v>
      </c>
      <c r="E94" s="92" t="s">
        <v>30</v>
      </c>
      <c r="F94" s="93">
        <v>7</v>
      </c>
      <c r="G94" s="122"/>
      <c r="H94" s="94">
        <f t="shared" ref="H94" si="12">ROUND(G94*F94,2)</f>
        <v>0</v>
      </c>
    </row>
    <row r="95" spans="1:8" ht="36" customHeight="1" x14ac:dyDescent="0.2">
      <c r="A95" s="16"/>
      <c r="B95" s="5"/>
      <c r="C95" s="31" t="s">
        <v>21</v>
      </c>
      <c r="D95" s="9"/>
      <c r="E95" s="8"/>
      <c r="F95" s="7"/>
      <c r="G95" s="137"/>
      <c r="H95" s="19"/>
    </row>
    <row r="96" spans="1:8" s="68" customFormat="1" ht="30" customHeight="1" x14ac:dyDescent="0.2">
      <c r="A96" s="67" t="s">
        <v>220</v>
      </c>
      <c r="B96" s="89" t="s">
        <v>255</v>
      </c>
      <c r="C96" s="90" t="s">
        <v>221</v>
      </c>
      <c r="D96" s="91" t="s">
        <v>82</v>
      </c>
      <c r="E96" s="92"/>
      <c r="F96" s="108"/>
      <c r="G96" s="118"/>
      <c r="H96" s="109"/>
    </row>
    <row r="97" spans="1:8" s="68" customFormat="1" ht="30" customHeight="1" x14ac:dyDescent="0.2">
      <c r="A97" s="67" t="s">
        <v>222</v>
      </c>
      <c r="B97" s="95" t="s">
        <v>31</v>
      </c>
      <c r="C97" s="90" t="s">
        <v>223</v>
      </c>
      <c r="D97" s="91" t="s">
        <v>2</v>
      </c>
      <c r="E97" s="92" t="s">
        <v>49</v>
      </c>
      <c r="F97" s="108">
        <v>30</v>
      </c>
      <c r="G97" s="122"/>
      <c r="H97" s="94">
        <f>ROUND(G97*F97,2)</f>
        <v>0</v>
      </c>
    </row>
    <row r="98" spans="1:8" ht="36" customHeight="1" x14ac:dyDescent="0.2">
      <c r="A98" s="16"/>
      <c r="B98" s="14"/>
      <c r="C98" s="31" t="s">
        <v>24</v>
      </c>
      <c r="D98" s="9"/>
      <c r="E98" s="6"/>
      <c r="F98" s="9"/>
      <c r="G98" s="137"/>
      <c r="H98" s="19"/>
    </row>
    <row r="99" spans="1:8" s="68" customFormat="1" ht="30" customHeight="1" x14ac:dyDescent="0.2">
      <c r="A99" s="88" t="s">
        <v>57</v>
      </c>
      <c r="B99" s="89" t="s">
        <v>295</v>
      </c>
      <c r="C99" s="90" t="s">
        <v>58</v>
      </c>
      <c r="D99" s="91" t="s">
        <v>154</v>
      </c>
      <c r="E99" s="92"/>
      <c r="F99" s="93"/>
      <c r="G99" s="118"/>
      <c r="H99" s="94"/>
    </row>
    <row r="100" spans="1:8" s="68" customFormat="1" ht="30" customHeight="1" x14ac:dyDescent="0.2">
      <c r="A100" s="88" t="s">
        <v>84</v>
      </c>
      <c r="B100" s="95" t="s">
        <v>31</v>
      </c>
      <c r="C100" s="90" t="s">
        <v>85</v>
      </c>
      <c r="D100" s="91"/>
      <c r="E100" s="92" t="s">
        <v>30</v>
      </c>
      <c r="F100" s="93">
        <v>20</v>
      </c>
      <c r="G100" s="122"/>
      <c r="H100" s="94">
        <f>ROUND(G100*F100,2)</f>
        <v>0</v>
      </c>
    </row>
    <row r="101" spans="1:8" s="36" customFormat="1" ht="30" customHeight="1" thickBot="1" x14ac:dyDescent="0.25">
      <c r="A101" s="37"/>
      <c r="B101" s="32" t="s">
        <v>14</v>
      </c>
      <c r="C101" s="166" t="str">
        <f>C73</f>
        <v>SAGE CREEK BOULEVARD - LAGIMODIERE BLVD. TO WARDE AVE.</v>
      </c>
      <c r="D101" s="167"/>
      <c r="E101" s="167"/>
      <c r="F101" s="168"/>
      <c r="G101" s="140" t="s">
        <v>17</v>
      </c>
      <c r="H101" s="37">
        <f>SUM(H73:H100)</f>
        <v>0</v>
      </c>
    </row>
    <row r="102" spans="1:8" s="36" customFormat="1" ht="30" customHeight="1" thickTop="1" x14ac:dyDescent="0.2">
      <c r="A102" s="34"/>
      <c r="B102" s="33" t="s">
        <v>15</v>
      </c>
      <c r="C102" s="163" t="s">
        <v>168</v>
      </c>
      <c r="D102" s="164"/>
      <c r="E102" s="164"/>
      <c r="F102" s="165"/>
      <c r="G102" s="139"/>
      <c r="H102" s="35"/>
    </row>
    <row r="103" spans="1:8" ht="36" customHeight="1" x14ac:dyDescent="0.2">
      <c r="A103" s="16"/>
      <c r="B103" s="14"/>
      <c r="C103" s="31" t="s">
        <v>145</v>
      </c>
      <c r="D103" s="9"/>
      <c r="E103" s="6"/>
      <c r="F103" s="9"/>
      <c r="G103" s="137"/>
      <c r="H103" s="19"/>
    </row>
    <row r="104" spans="1:8" s="68" customFormat="1" ht="43.9" customHeight="1" x14ac:dyDescent="0.2">
      <c r="A104" s="88" t="s">
        <v>210</v>
      </c>
      <c r="B104" s="89" t="s">
        <v>296</v>
      </c>
      <c r="C104" s="90" t="s">
        <v>211</v>
      </c>
      <c r="D104" s="91" t="s">
        <v>188</v>
      </c>
      <c r="E104" s="92"/>
      <c r="F104" s="93"/>
      <c r="G104" s="118"/>
      <c r="H104" s="94"/>
    </row>
    <row r="105" spans="1:8" s="68" customFormat="1" ht="43.9" customHeight="1" x14ac:dyDescent="0.2">
      <c r="A105" s="88" t="s">
        <v>232</v>
      </c>
      <c r="B105" s="95" t="s">
        <v>31</v>
      </c>
      <c r="C105" s="90" t="s">
        <v>233</v>
      </c>
      <c r="D105" s="91" t="s">
        <v>2</v>
      </c>
      <c r="E105" s="92" t="s">
        <v>30</v>
      </c>
      <c r="F105" s="93">
        <v>50</v>
      </c>
      <c r="G105" s="122"/>
      <c r="H105" s="94">
        <f>ROUND(G105*F105,2)</f>
        <v>0</v>
      </c>
    </row>
    <row r="106" spans="1:8" s="68" customFormat="1" ht="43.9" customHeight="1" x14ac:dyDescent="0.2">
      <c r="A106" s="88" t="s">
        <v>214</v>
      </c>
      <c r="B106" s="89" t="s">
        <v>100</v>
      </c>
      <c r="C106" s="90" t="s">
        <v>215</v>
      </c>
      <c r="D106" s="91" t="s">
        <v>87</v>
      </c>
      <c r="E106" s="92"/>
      <c r="F106" s="93"/>
      <c r="G106" s="118"/>
      <c r="H106" s="94"/>
    </row>
    <row r="107" spans="1:8" s="68" customFormat="1" ht="43.9" customHeight="1" x14ac:dyDescent="0.2">
      <c r="A107" s="88" t="s">
        <v>234</v>
      </c>
      <c r="B107" s="95" t="s">
        <v>31</v>
      </c>
      <c r="C107" s="90" t="s">
        <v>235</v>
      </c>
      <c r="D107" s="91" t="s">
        <v>2</v>
      </c>
      <c r="E107" s="92" t="s">
        <v>30</v>
      </c>
      <c r="F107" s="93">
        <v>10</v>
      </c>
      <c r="G107" s="122"/>
      <c r="H107" s="94">
        <f t="shared" ref="H107:H108" si="13">ROUND(G107*F107,2)</f>
        <v>0</v>
      </c>
    </row>
    <row r="108" spans="1:8" s="68" customFormat="1" ht="43.9" customHeight="1" x14ac:dyDescent="0.2">
      <c r="A108" s="88" t="s">
        <v>236</v>
      </c>
      <c r="B108" s="95" t="s">
        <v>38</v>
      </c>
      <c r="C108" s="90" t="s">
        <v>237</v>
      </c>
      <c r="D108" s="91" t="s">
        <v>2</v>
      </c>
      <c r="E108" s="92" t="s">
        <v>30</v>
      </c>
      <c r="F108" s="93">
        <v>15</v>
      </c>
      <c r="G108" s="122"/>
      <c r="H108" s="94">
        <f t="shared" si="13"/>
        <v>0</v>
      </c>
    </row>
    <row r="109" spans="1:8" s="68" customFormat="1" ht="43.9" customHeight="1" x14ac:dyDescent="0.2">
      <c r="A109" s="88" t="s">
        <v>104</v>
      </c>
      <c r="B109" s="89" t="s">
        <v>101</v>
      </c>
      <c r="C109" s="90" t="s">
        <v>105</v>
      </c>
      <c r="D109" s="91" t="s">
        <v>188</v>
      </c>
      <c r="E109" s="92"/>
      <c r="F109" s="93"/>
      <c r="G109" s="118"/>
      <c r="H109" s="94"/>
    </row>
    <row r="110" spans="1:8" s="68" customFormat="1" ht="43.9" customHeight="1" x14ac:dyDescent="0.2">
      <c r="A110" s="88" t="s">
        <v>238</v>
      </c>
      <c r="B110" s="95" t="s">
        <v>31</v>
      </c>
      <c r="C110" s="90" t="s">
        <v>239</v>
      </c>
      <c r="D110" s="91" t="s">
        <v>2</v>
      </c>
      <c r="E110" s="92" t="s">
        <v>30</v>
      </c>
      <c r="F110" s="93">
        <v>175</v>
      </c>
      <c r="G110" s="122"/>
      <c r="H110" s="94">
        <f>ROUND(G110*F110,2)</f>
        <v>0</v>
      </c>
    </row>
    <row r="111" spans="1:8" s="68" customFormat="1" ht="43.9" customHeight="1" x14ac:dyDescent="0.2">
      <c r="A111" s="88" t="s">
        <v>106</v>
      </c>
      <c r="B111" s="96" t="s">
        <v>102</v>
      </c>
      <c r="C111" s="90" t="s">
        <v>107</v>
      </c>
      <c r="D111" s="91" t="s">
        <v>188</v>
      </c>
      <c r="E111" s="92"/>
      <c r="F111" s="93"/>
      <c r="G111" s="118"/>
      <c r="H111" s="94"/>
    </row>
    <row r="112" spans="1:8" s="68" customFormat="1" ht="43.9" customHeight="1" x14ac:dyDescent="0.2">
      <c r="A112" s="88" t="s">
        <v>246</v>
      </c>
      <c r="B112" s="95" t="s">
        <v>31</v>
      </c>
      <c r="C112" s="90" t="s">
        <v>247</v>
      </c>
      <c r="D112" s="91" t="s">
        <v>2</v>
      </c>
      <c r="E112" s="92" t="s">
        <v>30</v>
      </c>
      <c r="F112" s="93">
        <v>10</v>
      </c>
      <c r="G112" s="122"/>
      <c r="H112" s="94">
        <f t="shared" ref="H112" si="14">ROUND(G112*F112,2)</f>
        <v>0</v>
      </c>
    </row>
    <row r="113" spans="1:8" s="68" customFormat="1" ht="43.9" customHeight="1" x14ac:dyDescent="0.2">
      <c r="A113" s="88" t="s">
        <v>240</v>
      </c>
      <c r="B113" s="95" t="s">
        <v>38</v>
      </c>
      <c r="C113" s="90" t="s">
        <v>241</v>
      </c>
      <c r="D113" s="91" t="s">
        <v>2</v>
      </c>
      <c r="E113" s="92" t="s">
        <v>30</v>
      </c>
      <c r="F113" s="93">
        <v>40</v>
      </c>
      <c r="G113" s="122"/>
      <c r="H113" s="94">
        <f t="shared" ref="H113:H114" si="15">ROUND(G113*F113,2)</f>
        <v>0</v>
      </c>
    </row>
    <row r="114" spans="1:8" s="68" customFormat="1" ht="43.9" customHeight="1" x14ac:dyDescent="0.2">
      <c r="A114" s="88" t="s">
        <v>242</v>
      </c>
      <c r="B114" s="95" t="s">
        <v>274</v>
      </c>
      <c r="C114" s="90" t="s">
        <v>243</v>
      </c>
      <c r="D114" s="91" t="s">
        <v>2</v>
      </c>
      <c r="E114" s="92" t="s">
        <v>30</v>
      </c>
      <c r="F114" s="93">
        <v>35</v>
      </c>
      <c r="G114" s="122"/>
      <c r="H114" s="94">
        <f t="shared" si="15"/>
        <v>0</v>
      </c>
    </row>
    <row r="115" spans="1:8" s="68" customFormat="1" ht="30" customHeight="1" x14ac:dyDescent="0.2">
      <c r="A115" s="88" t="s">
        <v>39</v>
      </c>
      <c r="B115" s="89" t="s">
        <v>297</v>
      </c>
      <c r="C115" s="90" t="s">
        <v>40</v>
      </c>
      <c r="D115" s="91" t="s">
        <v>87</v>
      </c>
      <c r="E115" s="92"/>
      <c r="F115" s="93"/>
      <c r="G115" s="118"/>
      <c r="H115" s="94"/>
    </row>
    <row r="116" spans="1:8" s="68" customFormat="1" ht="30" customHeight="1" x14ac:dyDescent="0.2">
      <c r="A116" s="88" t="s">
        <v>41</v>
      </c>
      <c r="B116" s="95" t="s">
        <v>31</v>
      </c>
      <c r="C116" s="90" t="s">
        <v>42</v>
      </c>
      <c r="D116" s="91" t="s">
        <v>2</v>
      </c>
      <c r="E116" s="92" t="s">
        <v>37</v>
      </c>
      <c r="F116" s="93">
        <v>300</v>
      </c>
      <c r="G116" s="122"/>
      <c r="H116" s="94">
        <f>ROUND(G116*F116,2)</f>
        <v>0</v>
      </c>
    </row>
    <row r="117" spans="1:8" s="68" customFormat="1" ht="30" x14ac:dyDescent="0.2">
      <c r="A117" s="88" t="s">
        <v>43</v>
      </c>
      <c r="B117" s="89" t="s">
        <v>298</v>
      </c>
      <c r="C117" s="90" t="s">
        <v>44</v>
      </c>
      <c r="D117" s="91" t="s">
        <v>87</v>
      </c>
      <c r="E117" s="92"/>
      <c r="F117" s="93"/>
      <c r="G117" s="118"/>
      <c r="H117" s="94"/>
    </row>
    <row r="118" spans="1:8" s="68" customFormat="1" ht="30" customHeight="1" x14ac:dyDescent="0.2">
      <c r="A118" s="88" t="s">
        <v>45</v>
      </c>
      <c r="B118" s="95" t="s">
        <v>31</v>
      </c>
      <c r="C118" s="90" t="s">
        <v>46</v>
      </c>
      <c r="D118" s="91" t="s">
        <v>2</v>
      </c>
      <c r="E118" s="92" t="s">
        <v>37</v>
      </c>
      <c r="F118" s="93">
        <v>300</v>
      </c>
      <c r="G118" s="122"/>
      <c r="H118" s="94">
        <f>ROUND(G118*F118,2)</f>
        <v>0</v>
      </c>
    </row>
    <row r="119" spans="1:8" s="68" customFormat="1" ht="33" customHeight="1" x14ac:dyDescent="0.2">
      <c r="A119" s="88" t="s">
        <v>72</v>
      </c>
      <c r="B119" s="89" t="s">
        <v>299</v>
      </c>
      <c r="C119" s="90" t="s">
        <v>50</v>
      </c>
      <c r="D119" s="91" t="s">
        <v>90</v>
      </c>
      <c r="E119" s="92"/>
      <c r="F119" s="93"/>
      <c r="G119" s="118"/>
      <c r="H119" s="94"/>
    </row>
    <row r="120" spans="1:8" s="68" customFormat="1" ht="36.75" customHeight="1" x14ac:dyDescent="0.2">
      <c r="A120" s="88" t="s">
        <v>198</v>
      </c>
      <c r="B120" s="95" t="s">
        <v>31</v>
      </c>
      <c r="C120" s="90" t="s">
        <v>267</v>
      </c>
      <c r="D120" s="91" t="s">
        <v>140</v>
      </c>
      <c r="E120" s="92"/>
      <c r="F120" s="93"/>
      <c r="G120" s="118"/>
      <c r="H120" s="94"/>
    </row>
    <row r="121" spans="1:8" s="68" customFormat="1" ht="30" customHeight="1" x14ac:dyDescent="0.2">
      <c r="A121" s="88" t="s">
        <v>386</v>
      </c>
      <c r="B121" s="102" t="s">
        <v>70</v>
      </c>
      <c r="C121" s="103" t="s">
        <v>143</v>
      </c>
      <c r="D121" s="99"/>
      <c r="E121" s="104" t="s">
        <v>49</v>
      </c>
      <c r="F121" s="105">
        <v>10</v>
      </c>
      <c r="G121" s="122"/>
      <c r="H121" s="101">
        <f>ROUND(G121*F121,2)</f>
        <v>0</v>
      </c>
    </row>
    <row r="122" spans="1:8" s="68" customFormat="1" ht="30" customHeight="1" x14ac:dyDescent="0.2">
      <c r="A122" s="88" t="s">
        <v>387</v>
      </c>
      <c r="B122" s="102" t="s">
        <v>71</v>
      </c>
      <c r="C122" s="103" t="s">
        <v>199</v>
      </c>
      <c r="D122" s="99"/>
      <c r="E122" s="104" t="s">
        <v>49</v>
      </c>
      <c r="F122" s="105">
        <v>15</v>
      </c>
      <c r="G122" s="122"/>
      <c r="H122" s="101">
        <f>ROUND(G122*F122,2)</f>
        <v>0</v>
      </c>
    </row>
    <row r="123" spans="1:8" s="68" customFormat="1" ht="35.25" customHeight="1" x14ac:dyDescent="0.2">
      <c r="A123" s="88" t="s">
        <v>200</v>
      </c>
      <c r="B123" s="95" t="s">
        <v>38</v>
      </c>
      <c r="C123" s="90" t="s">
        <v>248</v>
      </c>
      <c r="D123" s="91" t="s">
        <v>74</v>
      </c>
      <c r="E123" s="92" t="s">
        <v>49</v>
      </c>
      <c r="F123" s="93">
        <v>50</v>
      </c>
      <c r="G123" s="122"/>
      <c r="H123" s="94">
        <f t="shared" ref="H123" si="16">ROUND(G123*F123,2)</f>
        <v>0</v>
      </c>
    </row>
    <row r="124" spans="1:8" s="68" customFormat="1" ht="43.9" customHeight="1" x14ac:dyDescent="0.2">
      <c r="A124" s="88" t="s">
        <v>92</v>
      </c>
      <c r="B124" s="89" t="s">
        <v>300</v>
      </c>
      <c r="C124" s="90" t="s">
        <v>93</v>
      </c>
      <c r="D124" s="91" t="s">
        <v>205</v>
      </c>
      <c r="E124" s="107"/>
      <c r="F124" s="93"/>
      <c r="G124" s="118"/>
      <c r="H124" s="94"/>
    </row>
    <row r="125" spans="1:8" s="68" customFormat="1" ht="30" customHeight="1" x14ac:dyDescent="0.2">
      <c r="A125" s="88" t="s">
        <v>118</v>
      </c>
      <c r="B125" s="95" t="s">
        <v>31</v>
      </c>
      <c r="C125" s="90" t="s">
        <v>119</v>
      </c>
      <c r="D125" s="91"/>
      <c r="E125" s="92"/>
      <c r="F125" s="93"/>
      <c r="G125" s="118"/>
      <c r="H125" s="94"/>
    </row>
    <row r="126" spans="1:8" s="68" customFormat="1" ht="30" customHeight="1" x14ac:dyDescent="0.2">
      <c r="A126" s="88" t="s">
        <v>94</v>
      </c>
      <c r="B126" s="98" t="s">
        <v>70</v>
      </c>
      <c r="C126" s="90" t="s">
        <v>81</v>
      </c>
      <c r="D126" s="91"/>
      <c r="E126" s="92" t="s">
        <v>32</v>
      </c>
      <c r="F126" s="93">
        <v>760</v>
      </c>
      <c r="G126" s="122"/>
      <c r="H126" s="94">
        <f>ROUND(G126*F126,2)</f>
        <v>0</v>
      </c>
    </row>
    <row r="127" spans="1:8" s="68" customFormat="1" ht="30" customHeight="1" x14ac:dyDescent="0.2">
      <c r="A127" s="88" t="s">
        <v>95</v>
      </c>
      <c r="B127" s="95" t="s">
        <v>38</v>
      </c>
      <c r="C127" s="90" t="s">
        <v>59</v>
      </c>
      <c r="D127" s="91"/>
      <c r="E127" s="92"/>
      <c r="F127" s="93"/>
      <c r="G127" s="118"/>
      <c r="H127" s="94"/>
    </row>
    <row r="128" spans="1:8" s="68" customFormat="1" ht="30" customHeight="1" x14ac:dyDescent="0.2">
      <c r="A128" s="88" t="s">
        <v>96</v>
      </c>
      <c r="B128" s="98" t="s">
        <v>70</v>
      </c>
      <c r="C128" s="90" t="s">
        <v>81</v>
      </c>
      <c r="D128" s="91"/>
      <c r="E128" s="92" t="s">
        <v>32</v>
      </c>
      <c r="F128" s="93">
        <v>65</v>
      </c>
      <c r="G128" s="122"/>
      <c r="H128" s="94">
        <f>ROUND(G128*F128,2)</f>
        <v>0</v>
      </c>
    </row>
    <row r="129" spans="1:8" s="68" customFormat="1" ht="30" customHeight="1" x14ac:dyDescent="0.2">
      <c r="A129" s="88" t="s">
        <v>76</v>
      </c>
      <c r="B129" s="89" t="s">
        <v>301</v>
      </c>
      <c r="C129" s="90" t="s">
        <v>77</v>
      </c>
      <c r="D129" s="91" t="s">
        <v>120</v>
      </c>
      <c r="E129" s="92"/>
      <c r="F129" s="93"/>
      <c r="G129" s="118"/>
      <c r="H129" s="94"/>
    </row>
    <row r="130" spans="1:8" s="68" customFormat="1" ht="30" customHeight="1" x14ac:dyDescent="0.2">
      <c r="A130" s="88" t="s">
        <v>78</v>
      </c>
      <c r="B130" s="95" t="s">
        <v>31</v>
      </c>
      <c r="C130" s="90" t="s">
        <v>121</v>
      </c>
      <c r="D130" s="91" t="s">
        <v>2</v>
      </c>
      <c r="E130" s="92" t="s">
        <v>30</v>
      </c>
      <c r="F130" s="93">
        <v>200</v>
      </c>
      <c r="G130" s="122"/>
      <c r="H130" s="94">
        <f t="shared" ref="H130:H131" si="17">ROUND(G130*F130,2)</f>
        <v>0</v>
      </c>
    </row>
    <row r="131" spans="1:8" s="68" customFormat="1" x14ac:dyDescent="0.2">
      <c r="A131" s="88"/>
      <c r="B131" s="89" t="s">
        <v>302</v>
      </c>
      <c r="C131" s="90" t="s">
        <v>208</v>
      </c>
      <c r="D131" s="91" t="s">
        <v>99</v>
      </c>
      <c r="E131" s="92" t="s">
        <v>30</v>
      </c>
      <c r="F131" s="93">
        <v>4</v>
      </c>
      <c r="G131" s="122"/>
      <c r="H131" s="94">
        <f t="shared" si="17"/>
        <v>0</v>
      </c>
    </row>
    <row r="132" spans="1:8" ht="36" customHeight="1" x14ac:dyDescent="0.2">
      <c r="A132" s="16"/>
      <c r="B132" s="5"/>
      <c r="C132" s="31" t="s">
        <v>21</v>
      </c>
      <c r="D132" s="9"/>
      <c r="E132" s="8"/>
      <c r="F132" s="7"/>
      <c r="G132" s="137"/>
      <c r="H132" s="19"/>
    </row>
    <row r="133" spans="1:8" s="68" customFormat="1" ht="30" customHeight="1" x14ac:dyDescent="0.2">
      <c r="A133" s="67" t="s">
        <v>220</v>
      </c>
      <c r="B133" s="89" t="s">
        <v>303</v>
      </c>
      <c r="C133" s="90" t="s">
        <v>221</v>
      </c>
      <c r="D133" s="91" t="s">
        <v>82</v>
      </c>
      <c r="E133" s="92"/>
      <c r="F133" s="108"/>
      <c r="G133" s="118"/>
      <c r="H133" s="109"/>
    </row>
    <row r="134" spans="1:8" s="68" customFormat="1" ht="30" customHeight="1" x14ac:dyDescent="0.2">
      <c r="A134" s="67" t="s">
        <v>222</v>
      </c>
      <c r="B134" s="95" t="s">
        <v>31</v>
      </c>
      <c r="C134" s="90" t="s">
        <v>223</v>
      </c>
      <c r="D134" s="91" t="s">
        <v>2</v>
      </c>
      <c r="E134" s="92" t="s">
        <v>49</v>
      </c>
      <c r="F134" s="108">
        <v>100</v>
      </c>
      <c r="G134" s="122"/>
      <c r="H134" s="94">
        <f>ROUND(G134*F134,2)</f>
        <v>0</v>
      </c>
    </row>
    <row r="135" spans="1:8" s="68" customFormat="1" ht="30" customHeight="1" x14ac:dyDescent="0.2">
      <c r="A135" s="67" t="s">
        <v>51</v>
      </c>
      <c r="B135" s="89" t="s">
        <v>304</v>
      </c>
      <c r="C135" s="90" t="s">
        <v>52</v>
      </c>
      <c r="D135" s="91" t="s">
        <v>82</v>
      </c>
      <c r="E135" s="92" t="s">
        <v>49</v>
      </c>
      <c r="F135" s="108">
        <v>200</v>
      </c>
      <c r="G135" s="122"/>
      <c r="H135" s="94">
        <f>ROUND(G135*F135,2)</f>
        <v>0</v>
      </c>
    </row>
    <row r="136" spans="1:8" ht="48" customHeight="1" x14ac:dyDescent="0.2">
      <c r="A136" s="16"/>
      <c r="B136" s="5"/>
      <c r="C136" s="31" t="s">
        <v>22</v>
      </c>
      <c r="D136" s="9"/>
      <c r="E136" s="8"/>
      <c r="F136" s="7"/>
      <c r="G136" s="137"/>
      <c r="H136" s="19"/>
    </row>
    <row r="137" spans="1:8" s="110" customFormat="1" ht="35.25" customHeight="1" x14ac:dyDescent="0.2">
      <c r="A137" s="67" t="s">
        <v>60</v>
      </c>
      <c r="B137" s="89" t="s">
        <v>305</v>
      </c>
      <c r="C137" s="78" t="s">
        <v>122</v>
      </c>
      <c r="D137" s="79" t="s">
        <v>127</v>
      </c>
      <c r="E137" s="92"/>
      <c r="F137" s="108"/>
      <c r="G137" s="118"/>
      <c r="H137" s="109"/>
    </row>
    <row r="138" spans="1:8" s="68" customFormat="1" ht="43.9" customHeight="1" x14ac:dyDescent="0.2">
      <c r="A138" s="67" t="s">
        <v>61</v>
      </c>
      <c r="B138" s="95" t="s">
        <v>31</v>
      </c>
      <c r="C138" s="69" t="s">
        <v>141</v>
      </c>
      <c r="D138" s="91"/>
      <c r="E138" s="92" t="s">
        <v>37</v>
      </c>
      <c r="F138" s="108">
        <v>1</v>
      </c>
      <c r="G138" s="122"/>
      <c r="H138" s="94">
        <f t="shared" ref="H138:H141" si="18">ROUND(G138*F138,2)</f>
        <v>0</v>
      </c>
    </row>
    <row r="139" spans="1:8" s="68" customFormat="1" ht="43.9" customHeight="1" x14ac:dyDescent="0.2">
      <c r="A139" s="67" t="s">
        <v>62</v>
      </c>
      <c r="B139" s="95" t="s">
        <v>38</v>
      </c>
      <c r="C139" s="69" t="s">
        <v>142</v>
      </c>
      <c r="D139" s="91"/>
      <c r="E139" s="92" t="s">
        <v>37</v>
      </c>
      <c r="F139" s="108">
        <v>1</v>
      </c>
      <c r="G139" s="122"/>
      <c r="H139" s="94">
        <f t="shared" si="18"/>
        <v>0</v>
      </c>
    </row>
    <row r="140" spans="1:8" s="68" customFormat="1" ht="38.25" customHeight="1" x14ac:dyDescent="0.2">
      <c r="A140" s="67" t="s">
        <v>123</v>
      </c>
      <c r="B140" s="95" t="s">
        <v>274</v>
      </c>
      <c r="C140" s="69" t="s">
        <v>124</v>
      </c>
      <c r="D140" s="91"/>
      <c r="E140" s="92" t="s">
        <v>37</v>
      </c>
      <c r="F140" s="108">
        <v>2</v>
      </c>
      <c r="G140" s="122"/>
      <c r="H140" s="94">
        <f t="shared" si="18"/>
        <v>0</v>
      </c>
    </row>
    <row r="141" spans="1:8" s="68" customFormat="1" ht="37.5" customHeight="1" x14ac:dyDescent="0.2">
      <c r="A141" s="67" t="s">
        <v>125</v>
      </c>
      <c r="B141" s="95" t="s">
        <v>56</v>
      </c>
      <c r="C141" s="69" t="s">
        <v>126</v>
      </c>
      <c r="D141" s="91"/>
      <c r="E141" s="92" t="s">
        <v>37</v>
      </c>
      <c r="F141" s="108">
        <v>2</v>
      </c>
      <c r="G141" s="122"/>
      <c r="H141" s="94">
        <f t="shared" si="18"/>
        <v>0</v>
      </c>
    </row>
    <row r="142" spans="1:8" ht="36" customHeight="1" x14ac:dyDescent="0.2">
      <c r="A142" s="16"/>
      <c r="B142" s="11"/>
      <c r="C142" s="31" t="s">
        <v>23</v>
      </c>
      <c r="D142" s="9"/>
      <c r="E142" s="8"/>
      <c r="F142" s="7"/>
      <c r="G142" s="137"/>
      <c r="H142" s="19"/>
    </row>
    <row r="143" spans="1:8" s="68" customFormat="1" ht="30" customHeight="1" x14ac:dyDescent="0.2">
      <c r="A143" s="67" t="s">
        <v>53</v>
      </c>
      <c r="B143" s="89" t="s">
        <v>306</v>
      </c>
      <c r="C143" s="69" t="s">
        <v>128</v>
      </c>
      <c r="D143" s="79" t="s">
        <v>127</v>
      </c>
      <c r="E143" s="92"/>
      <c r="F143" s="108"/>
      <c r="G143" s="118"/>
      <c r="H143" s="109"/>
    </row>
    <row r="144" spans="1:8" s="68" customFormat="1" ht="30" customHeight="1" x14ac:dyDescent="0.2">
      <c r="A144" s="67" t="s">
        <v>54</v>
      </c>
      <c r="B144" s="95" t="s">
        <v>31</v>
      </c>
      <c r="C144" s="90" t="s">
        <v>83</v>
      </c>
      <c r="D144" s="91"/>
      <c r="E144" s="92" t="s">
        <v>37</v>
      </c>
      <c r="F144" s="108">
        <v>5</v>
      </c>
      <c r="G144" s="122"/>
      <c r="H144" s="94">
        <f t="shared" ref="H144:H146" si="19">ROUND(G144*F144,2)</f>
        <v>0</v>
      </c>
    </row>
    <row r="145" spans="1:8" s="68" customFormat="1" ht="30" customHeight="1" x14ac:dyDescent="0.2">
      <c r="A145" s="67" t="s">
        <v>55</v>
      </c>
      <c r="B145" s="95" t="s">
        <v>38</v>
      </c>
      <c r="C145" s="90" t="s">
        <v>86</v>
      </c>
      <c r="D145" s="91"/>
      <c r="E145" s="92" t="s">
        <v>37</v>
      </c>
      <c r="F145" s="108">
        <v>4</v>
      </c>
      <c r="G145" s="122"/>
      <c r="H145" s="94">
        <f t="shared" si="19"/>
        <v>0</v>
      </c>
    </row>
    <row r="146" spans="1:8" s="68" customFormat="1" ht="43.9" customHeight="1" x14ac:dyDescent="0.2">
      <c r="A146" s="67" t="s">
        <v>244</v>
      </c>
      <c r="B146" s="89" t="s">
        <v>307</v>
      </c>
      <c r="C146" s="69" t="s">
        <v>245</v>
      </c>
      <c r="D146" s="79" t="s">
        <v>127</v>
      </c>
      <c r="E146" s="92" t="s">
        <v>37</v>
      </c>
      <c r="F146" s="108">
        <v>8</v>
      </c>
      <c r="G146" s="122"/>
      <c r="H146" s="94">
        <f t="shared" si="19"/>
        <v>0</v>
      </c>
    </row>
    <row r="147" spans="1:8" ht="36" customHeight="1" x14ac:dyDescent="0.2">
      <c r="A147" s="16"/>
      <c r="B147" s="14"/>
      <c r="C147" s="31" t="s">
        <v>24</v>
      </c>
      <c r="D147" s="9"/>
      <c r="E147" s="6"/>
      <c r="F147" s="9"/>
      <c r="G147" s="137"/>
      <c r="H147" s="19"/>
    </row>
    <row r="148" spans="1:8" s="68" customFormat="1" ht="30" customHeight="1" x14ac:dyDescent="0.2">
      <c r="A148" s="88" t="s">
        <v>57</v>
      </c>
      <c r="B148" s="89" t="s">
        <v>308</v>
      </c>
      <c r="C148" s="90" t="s">
        <v>58</v>
      </c>
      <c r="D148" s="91" t="s">
        <v>154</v>
      </c>
      <c r="E148" s="92"/>
      <c r="F148" s="93"/>
      <c r="G148" s="118"/>
      <c r="H148" s="94"/>
    </row>
    <row r="149" spans="1:8" s="68" customFormat="1" ht="30" customHeight="1" x14ac:dyDescent="0.2">
      <c r="A149" s="88" t="s">
        <v>84</v>
      </c>
      <c r="B149" s="95" t="s">
        <v>31</v>
      </c>
      <c r="C149" s="90" t="s">
        <v>85</v>
      </c>
      <c r="D149" s="91"/>
      <c r="E149" s="92" t="s">
        <v>30</v>
      </c>
      <c r="F149" s="93">
        <v>50</v>
      </c>
      <c r="G149" s="122"/>
      <c r="H149" s="94">
        <f>ROUND(G149*F149,2)</f>
        <v>0</v>
      </c>
    </row>
    <row r="150" spans="1:8" s="36" customFormat="1" ht="30" customHeight="1" thickBot="1" x14ac:dyDescent="0.25">
      <c r="A150" s="37"/>
      <c r="B150" s="32" t="str">
        <f>B102</f>
        <v>D</v>
      </c>
      <c r="C150" s="166" t="str">
        <f>C102</f>
        <v>CAMIEL SYS STREET - MAZENOD RD. TO TO PLESSIS RD.</v>
      </c>
      <c r="D150" s="167"/>
      <c r="E150" s="167"/>
      <c r="F150" s="168"/>
      <c r="G150" s="140" t="s">
        <v>17</v>
      </c>
      <c r="H150" s="37">
        <f>SUM(H102:H149)</f>
        <v>0</v>
      </c>
    </row>
    <row r="151" spans="1:8" s="36" customFormat="1" ht="30" customHeight="1" thickTop="1" x14ac:dyDescent="0.2">
      <c r="A151" s="34"/>
      <c r="B151" s="33" t="s">
        <v>16</v>
      </c>
      <c r="C151" s="163" t="s">
        <v>169</v>
      </c>
      <c r="D151" s="164"/>
      <c r="E151" s="164"/>
      <c r="F151" s="165"/>
      <c r="G151" s="139"/>
      <c r="H151" s="35"/>
    </row>
    <row r="152" spans="1:8" ht="36" customHeight="1" x14ac:dyDescent="0.2">
      <c r="A152" s="16"/>
      <c r="B152" s="14"/>
      <c r="C152" s="31" t="s">
        <v>145</v>
      </c>
      <c r="D152" s="9"/>
      <c r="E152" s="6"/>
      <c r="F152" s="9"/>
      <c r="G152" s="137"/>
      <c r="H152" s="19"/>
    </row>
    <row r="153" spans="1:8" s="68" customFormat="1" ht="43.9" customHeight="1" x14ac:dyDescent="0.2">
      <c r="A153" s="88" t="s">
        <v>104</v>
      </c>
      <c r="B153" s="89" t="s">
        <v>309</v>
      </c>
      <c r="C153" s="90" t="s">
        <v>105</v>
      </c>
      <c r="D153" s="91" t="s">
        <v>188</v>
      </c>
      <c r="E153" s="92"/>
      <c r="F153" s="93"/>
      <c r="G153" s="118"/>
      <c r="H153" s="94"/>
    </row>
    <row r="154" spans="1:8" s="68" customFormat="1" ht="43.9" customHeight="1" x14ac:dyDescent="0.2">
      <c r="A154" s="88" t="s">
        <v>238</v>
      </c>
      <c r="B154" s="95" t="s">
        <v>31</v>
      </c>
      <c r="C154" s="90" t="s">
        <v>239</v>
      </c>
      <c r="D154" s="91" t="s">
        <v>2</v>
      </c>
      <c r="E154" s="92" t="s">
        <v>30</v>
      </c>
      <c r="F154" s="93">
        <v>150</v>
      </c>
      <c r="G154" s="122"/>
      <c r="H154" s="94">
        <f>ROUND(G154*F154,2)</f>
        <v>0</v>
      </c>
    </row>
    <row r="155" spans="1:8" s="68" customFormat="1" ht="43.9" customHeight="1" x14ac:dyDescent="0.2">
      <c r="A155" s="88" t="s">
        <v>106</v>
      </c>
      <c r="B155" s="96" t="s">
        <v>310</v>
      </c>
      <c r="C155" s="90" t="s">
        <v>107</v>
      </c>
      <c r="D155" s="91" t="s">
        <v>188</v>
      </c>
      <c r="E155" s="92"/>
      <c r="F155" s="93"/>
      <c r="G155" s="118"/>
      <c r="H155" s="94"/>
    </row>
    <row r="156" spans="1:8" s="68" customFormat="1" ht="43.9" customHeight="1" x14ac:dyDescent="0.2">
      <c r="A156" s="88" t="s">
        <v>240</v>
      </c>
      <c r="B156" s="95" t="s">
        <v>31</v>
      </c>
      <c r="C156" s="90" t="s">
        <v>241</v>
      </c>
      <c r="D156" s="91" t="s">
        <v>2</v>
      </c>
      <c r="E156" s="92" t="s">
        <v>30</v>
      </c>
      <c r="F156" s="93">
        <v>11</v>
      </c>
      <c r="G156" s="122"/>
      <c r="H156" s="94">
        <f t="shared" ref="H156" si="20">ROUND(G156*F156,2)</f>
        <v>0</v>
      </c>
    </row>
    <row r="157" spans="1:8" s="68" customFormat="1" ht="30" customHeight="1" x14ac:dyDescent="0.2">
      <c r="A157" s="88" t="s">
        <v>39</v>
      </c>
      <c r="B157" s="89" t="s">
        <v>311</v>
      </c>
      <c r="C157" s="90" t="s">
        <v>40</v>
      </c>
      <c r="D157" s="91" t="s">
        <v>87</v>
      </c>
      <c r="E157" s="92"/>
      <c r="F157" s="93"/>
      <c r="G157" s="118"/>
      <c r="H157" s="94"/>
    </row>
    <row r="158" spans="1:8" s="68" customFormat="1" ht="30" customHeight="1" x14ac:dyDescent="0.2">
      <c r="A158" s="88" t="s">
        <v>41</v>
      </c>
      <c r="B158" s="95" t="s">
        <v>31</v>
      </c>
      <c r="C158" s="90" t="s">
        <v>42</v>
      </c>
      <c r="D158" s="91" t="s">
        <v>2</v>
      </c>
      <c r="E158" s="92" t="s">
        <v>37</v>
      </c>
      <c r="F158" s="93">
        <v>85</v>
      </c>
      <c r="G158" s="122"/>
      <c r="H158" s="94">
        <f>ROUND(G158*F158,2)</f>
        <v>0</v>
      </c>
    </row>
    <row r="159" spans="1:8" s="68" customFormat="1" ht="30" x14ac:dyDescent="0.2">
      <c r="A159" s="88" t="s">
        <v>43</v>
      </c>
      <c r="B159" s="89" t="s">
        <v>312</v>
      </c>
      <c r="C159" s="90" t="s">
        <v>44</v>
      </c>
      <c r="D159" s="91" t="s">
        <v>87</v>
      </c>
      <c r="E159" s="92"/>
      <c r="F159" s="93"/>
      <c r="G159" s="118"/>
      <c r="H159" s="94"/>
    </row>
    <row r="160" spans="1:8" s="68" customFormat="1" ht="30" customHeight="1" x14ac:dyDescent="0.2">
      <c r="A160" s="88" t="s">
        <v>45</v>
      </c>
      <c r="B160" s="95" t="s">
        <v>31</v>
      </c>
      <c r="C160" s="90" t="s">
        <v>46</v>
      </c>
      <c r="D160" s="91" t="s">
        <v>2</v>
      </c>
      <c r="E160" s="92" t="s">
        <v>37</v>
      </c>
      <c r="F160" s="93">
        <v>100</v>
      </c>
      <c r="G160" s="122"/>
      <c r="H160" s="94">
        <f>ROUND(G160*F160,2)</f>
        <v>0</v>
      </c>
    </row>
    <row r="161" spans="1:8" s="68" customFormat="1" ht="33" customHeight="1" x14ac:dyDescent="0.2">
      <c r="A161" s="88" t="s">
        <v>112</v>
      </c>
      <c r="B161" s="89" t="s">
        <v>313</v>
      </c>
      <c r="C161" s="90" t="s">
        <v>113</v>
      </c>
      <c r="D161" s="91" t="s">
        <v>195</v>
      </c>
      <c r="E161" s="92"/>
      <c r="F161" s="93"/>
      <c r="G161" s="118"/>
      <c r="H161" s="94"/>
    </row>
    <row r="162" spans="1:8" s="68" customFormat="1" ht="33" customHeight="1" x14ac:dyDescent="0.2">
      <c r="A162" s="88" t="s">
        <v>72</v>
      </c>
      <c r="B162" s="89" t="s">
        <v>314</v>
      </c>
      <c r="C162" s="90" t="s">
        <v>50</v>
      </c>
      <c r="D162" s="91" t="s">
        <v>90</v>
      </c>
      <c r="E162" s="92"/>
      <c r="F162" s="93"/>
      <c r="G162" s="118"/>
      <c r="H162" s="94"/>
    </row>
    <row r="163" spans="1:8" s="68" customFormat="1" ht="35.25" customHeight="1" x14ac:dyDescent="0.2">
      <c r="A163" s="88" t="s">
        <v>200</v>
      </c>
      <c r="B163" s="95" t="s">
        <v>31</v>
      </c>
      <c r="C163" s="90" t="s">
        <v>201</v>
      </c>
      <c r="D163" s="91" t="s">
        <v>74</v>
      </c>
      <c r="E163" s="92" t="s">
        <v>49</v>
      </c>
      <c r="F163" s="93">
        <v>35</v>
      </c>
      <c r="G163" s="122"/>
      <c r="H163" s="94">
        <f t="shared" ref="H163" si="21">ROUND(G163*F163,2)</f>
        <v>0</v>
      </c>
    </row>
    <row r="164" spans="1:8" s="68" customFormat="1" x14ac:dyDescent="0.2">
      <c r="A164" s="88"/>
      <c r="B164" s="89" t="s">
        <v>315</v>
      </c>
      <c r="C164" s="90" t="s">
        <v>208</v>
      </c>
      <c r="D164" s="91" t="s">
        <v>99</v>
      </c>
      <c r="E164" s="92" t="s">
        <v>30</v>
      </c>
      <c r="F164" s="93">
        <v>5</v>
      </c>
      <c r="G164" s="122"/>
      <c r="H164" s="94">
        <f t="shared" ref="H164" si="22">ROUND(G164*F164,2)</f>
        <v>0</v>
      </c>
    </row>
    <row r="165" spans="1:8" ht="36" customHeight="1" x14ac:dyDescent="0.2">
      <c r="A165" s="16"/>
      <c r="B165" s="5"/>
      <c r="C165" s="31" t="s">
        <v>21</v>
      </c>
      <c r="D165" s="9"/>
      <c r="E165" s="8"/>
      <c r="F165" s="7"/>
      <c r="G165" s="137"/>
      <c r="H165" s="19"/>
    </row>
    <row r="166" spans="1:8" s="68" customFormat="1" ht="30" customHeight="1" x14ac:dyDescent="0.2">
      <c r="A166" s="67" t="s">
        <v>220</v>
      </c>
      <c r="B166" s="89" t="s">
        <v>316</v>
      </c>
      <c r="C166" s="90" t="s">
        <v>221</v>
      </c>
      <c r="D166" s="91" t="s">
        <v>82</v>
      </c>
      <c r="E166" s="92"/>
      <c r="F166" s="108"/>
      <c r="G166" s="118"/>
      <c r="H166" s="109"/>
    </row>
    <row r="167" spans="1:8" s="68" customFormat="1" ht="30" customHeight="1" x14ac:dyDescent="0.2">
      <c r="A167" s="67" t="s">
        <v>222</v>
      </c>
      <c r="B167" s="95" t="s">
        <v>31</v>
      </c>
      <c r="C167" s="90" t="s">
        <v>223</v>
      </c>
      <c r="D167" s="91" t="s">
        <v>2</v>
      </c>
      <c r="E167" s="92" t="s">
        <v>49</v>
      </c>
      <c r="F167" s="108">
        <v>20</v>
      </c>
      <c r="G167" s="122"/>
      <c r="H167" s="94">
        <f>ROUND(G167*F167,2)</f>
        <v>0</v>
      </c>
    </row>
    <row r="168" spans="1:8" ht="48" customHeight="1" x14ac:dyDescent="0.2">
      <c r="A168" s="16"/>
      <c r="B168" s="5"/>
      <c r="C168" s="31" t="s">
        <v>22</v>
      </c>
      <c r="D168" s="9"/>
      <c r="E168" s="8"/>
      <c r="F168" s="7"/>
      <c r="G168" s="137"/>
      <c r="H168" s="19"/>
    </row>
    <row r="169" spans="1:8" s="110" customFormat="1" ht="35.25" customHeight="1" x14ac:dyDescent="0.2">
      <c r="A169" s="67" t="s">
        <v>60</v>
      </c>
      <c r="B169" s="89" t="s">
        <v>317</v>
      </c>
      <c r="C169" s="78" t="s">
        <v>122</v>
      </c>
      <c r="D169" s="79" t="s">
        <v>127</v>
      </c>
      <c r="E169" s="92"/>
      <c r="F169" s="108"/>
      <c r="G169" s="118"/>
      <c r="H169" s="109"/>
    </row>
    <row r="170" spans="1:8" s="68" customFormat="1" ht="43.9" customHeight="1" x14ac:dyDescent="0.2">
      <c r="A170" s="123" t="s">
        <v>249</v>
      </c>
      <c r="B170" s="124" t="s">
        <v>31</v>
      </c>
      <c r="C170" s="69" t="s">
        <v>250</v>
      </c>
      <c r="D170" s="79"/>
      <c r="E170" s="125" t="s">
        <v>37</v>
      </c>
      <c r="F170" s="126">
        <v>1</v>
      </c>
      <c r="G170" s="122"/>
      <c r="H170" s="94">
        <f>ROUND(G170*F170,2)</f>
        <v>0</v>
      </c>
    </row>
    <row r="171" spans="1:8" s="68" customFormat="1" ht="43.9" customHeight="1" x14ac:dyDescent="0.2">
      <c r="A171" s="123" t="s">
        <v>251</v>
      </c>
      <c r="B171" s="124" t="s">
        <v>38</v>
      </c>
      <c r="C171" s="69" t="s">
        <v>252</v>
      </c>
      <c r="D171" s="79"/>
      <c r="E171" s="125" t="s">
        <v>37</v>
      </c>
      <c r="F171" s="126">
        <v>1</v>
      </c>
      <c r="G171" s="122"/>
      <c r="H171" s="94">
        <f>ROUND(G171*F171,2)</f>
        <v>0</v>
      </c>
    </row>
    <row r="172" spans="1:8" ht="36" customHeight="1" x14ac:dyDescent="0.2">
      <c r="A172" s="16"/>
      <c r="B172" s="14"/>
      <c r="C172" s="31" t="s">
        <v>24</v>
      </c>
      <c r="D172" s="9"/>
      <c r="E172" s="6"/>
      <c r="F172" s="9"/>
      <c r="G172" s="137"/>
      <c r="H172" s="19"/>
    </row>
    <row r="173" spans="1:8" s="68" customFormat="1" ht="30" customHeight="1" x14ac:dyDescent="0.2">
      <c r="A173" s="88" t="s">
        <v>57</v>
      </c>
      <c r="B173" s="89" t="s">
        <v>224</v>
      </c>
      <c r="C173" s="90" t="s">
        <v>58</v>
      </c>
      <c r="D173" s="91" t="s">
        <v>154</v>
      </c>
      <c r="E173" s="92"/>
      <c r="F173" s="93"/>
      <c r="G173" s="118"/>
      <c r="H173" s="94"/>
    </row>
    <row r="174" spans="1:8" s="68" customFormat="1" ht="30" customHeight="1" x14ac:dyDescent="0.2">
      <c r="A174" s="88" t="s">
        <v>84</v>
      </c>
      <c r="B174" s="95" t="s">
        <v>31</v>
      </c>
      <c r="C174" s="90" t="s">
        <v>85</v>
      </c>
      <c r="D174" s="91"/>
      <c r="E174" s="92" t="s">
        <v>30</v>
      </c>
      <c r="F174" s="93">
        <v>20</v>
      </c>
      <c r="G174" s="122"/>
      <c r="H174" s="94">
        <f>ROUND(G174*F174,2)</f>
        <v>0</v>
      </c>
    </row>
    <row r="175" spans="1:8" s="36" customFormat="1" ht="30" customHeight="1" thickBot="1" x14ac:dyDescent="0.25">
      <c r="A175" s="37"/>
      <c r="B175" s="32" t="str">
        <f>B151</f>
        <v>E</v>
      </c>
      <c r="C175" s="166" t="str">
        <f>C151</f>
        <v>MAZENOD ROAD - DEBAETS ST. TO CAMIEL SYS ST.</v>
      </c>
      <c r="D175" s="167"/>
      <c r="E175" s="167"/>
      <c r="F175" s="168"/>
      <c r="G175" s="140" t="s">
        <v>17</v>
      </c>
      <c r="H175" s="37">
        <f>SUM(H151:H174)</f>
        <v>0</v>
      </c>
    </row>
    <row r="176" spans="1:8" s="36" customFormat="1" ht="30" customHeight="1" thickTop="1" x14ac:dyDescent="0.2">
      <c r="A176" s="34"/>
      <c r="B176" s="33" t="s">
        <v>103</v>
      </c>
      <c r="C176" s="163" t="s">
        <v>170</v>
      </c>
      <c r="D176" s="164"/>
      <c r="E176" s="164"/>
      <c r="F176" s="165"/>
      <c r="G176" s="139"/>
      <c r="H176" s="35"/>
    </row>
    <row r="177" spans="1:8" ht="36" customHeight="1" x14ac:dyDescent="0.2">
      <c r="A177" s="16"/>
      <c r="B177" s="14"/>
      <c r="C177" s="31" t="s">
        <v>145</v>
      </c>
      <c r="D177" s="9"/>
      <c r="E177" s="6"/>
      <c r="F177" s="9"/>
      <c r="G177" s="137"/>
      <c r="H177" s="19"/>
    </row>
    <row r="178" spans="1:8" s="68" customFormat="1" ht="43.9" customHeight="1" x14ac:dyDescent="0.2">
      <c r="A178" s="88" t="s">
        <v>104</v>
      </c>
      <c r="B178" s="89" t="s">
        <v>318</v>
      </c>
      <c r="C178" s="90" t="s">
        <v>105</v>
      </c>
      <c r="D178" s="91" t="s">
        <v>188</v>
      </c>
      <c r="E178" s="92"/>
      <c r="F178" s="93"/>
      <c r="G178" s="118"/>
      <c r="H178" s="94"/>
    </row>
    <row r="179" spans="1:8" s="68" customFormat="1" ht="43.9" customHeight="1" x14ac:dyDescent="0.2">
      <c r="A179" s="88" t="s">
        <v>238</v>
      </c>
      <c r="B179" s="95" t="s">
        <v>31</v>
      </c>
      <c r="C179" s="90" t="s">
        <v>239</v>
      </c>
      <c r="D179" s="91" t="s">
        <v>2</v>
      </c>
      <c r="E179" s="92" t="s">
        <v>30</v>
      </c>
      <c r="F179" s="93">
        <v>275</v>
      </c>
      <c r="G179" s="122"/>
      <c r="H179" s="94">
        <f>ROUND(G179*F179,2)</f>
        <v>0</v>
      </c>
    </row>
    <row r="180" spans="1:8" s="68" customFormat="1" ht="43.9" customHeight="1" x14ac:dyDescent="0.2">
      <c r="A180" s="88" t="s">
        <v>106</v>
      </c>
      <c r="B180" s="96" t="s">
        <v>319</v>
      </c>
      <c r="C180" s="90" t="s">
        <v>107</v>
      </c>
      <c r="D180" s="91" t="s">
        <v>188</v>
      </c>
      <c r="E180" s="92"/>
      <c r="F180" s="93"/>
      <c r="G180" s="118"/>
      <c r="H180" s="94"/>
    </row>
    <row r="181" spans="1:8" s="68" customFormat="1" ht="43.9" customHeight="1" x14ac:dyDescent="0.2">
      <c r="A181" s="88" t="s">
        <v>246</v>
      </c>
      <c r="B181" s="95" t="s">
        <v>31</v>
      </c>
      <c r="C181" s="90" t="s">
        <v>247</v>
      </c>
      <c r="D181" s="91" t="s">
        <v>2</v>
      </c>
      <c r="E181" s="92" t="s">
        <v>30</v>
      </c>
      <c r="F181" s="93">
        <v>3</v>
      </c>
      <c r="G181" s="122"/>
      <c r="H181" s="94">
        <f t="shared" ref="H181:H182" si="23">ROUND(G181*F181,2)</f>
        <v>0</v>
      </c>
    </row>
    <row r="182" spans="1:8" s="68" customFormat="1" ht="43.9" customHeight="1" x14ac:dyDescent="0.2">
      <c r="A182" s="88" t="s">
        <v>240</v>
      </c>
      <c r="B182" s="95" t="s">
        <v>38</v>
      </c>
      <c r="C182" s="90" t="s">
        <v>241</v>
      </c>
      <c r="D182" s="91" t="s">
        <v>2</v>
      </c>
      <c r="E182" s="92" t="s">
        <v>30</v>
      </c>
      <c r="F182" s="93">
        <v>35</v>
      </c>
      <c r="G182" s="122"/>
      <c r="H182" s="94">
        <f t="shared" si="23"/>
        <v>0</v>
      </c>
    </row>
    <row r="183" spans="1:8" s="68" customFormat="1" ht="30" customHeight="1" x14ac:dyDescent="0.2">
      <c r="A183" s="88" t="s">
        <v>39</v>
      </c>
      <c r="B183" s="89" t="s">
        <v>225</v>
      </c>
      <c r="C183" s="90" t="s">
        <v>40</v>
      </c>
      <c r="D183" s="91" t="s">
        <v>87</v>
      </c>
      <c r="E183" s="92"/>
      <c r="F183" s="93"/>
      <c r="G183" s="118"/>
      <c r="H183" s="94"/>
    </row>
    <row r="184" spans="1:8" s="68" customFormat="1" ht="30" customHeight="1" x14ac:dyDescent="0.2">
      <c r="A184" s="88" t="s">
        <v>41</v>
      </c>
      <c r="B184" s="95" t="s">
        <v>31</v>
      </c>
      <c r="C184" s="90" t="s">
        <v>42</v>
      </c>
      <c r="D184" s="91" t="s">
        <v>2</v>
      </c>
      <c r="E184" s="92" t="s">
        <v>37</v>
      </c>
      <c r="F184" s="93">
        <v>220</v>
      </c>
      <c r="G184" s="122"/>
      <c r="H184" s="94">
        <f>ROUND(G184*F184,2)</f>
        <v>0</v>
      </c>
    </row>
    <row r="185" spans="1:8" s="68" customFormat="1" ht="30" x14ac:dyDescent="0.2">
      <c r="A185" s="88" t="s">
        <v>43</v>
      </c>
      <c r="B185" s="89" t="s">
        <v>320</v>
      </c>
      <c r="C185" s="90" t="s">
        <v>44</v>
      </c>
      <c r="D185" s="91" t="s">
        <v>87</v>
      </c>
      <c r="E185" s="92"/>
      <c r="F185" s="93"/>
      <c r="G185" s="118"/>
      <c r="H185" s="94"/>
    </row>
    <row r="186" spans="1:8" s="68" customFormat="1" ht="30" customHeight="1" x14ac:dyDescent="0.2">
      <c r="A186" s="88" t="s">
        <v>45</v>
      </c>
      <c r="B186" s="95" t="s">
        <v>31</v>
      </c>
      <c r="C186" s="90" t="s">
        <v>46</v>
      </c>
      <c r="D186" s="91" t="s">
        <v>2</v>
      </c>
      <c r="E186" s="92" t="s">
        <v>37</v>
      </c>
      <c r="F186" s="93">
        <v>240</v>
      </c>
      <c r="G186" s="122"/>
      <c r="H186" s="94">
        <f>ROUND(G186*F186,2)</f>
        <v>0</v>
      </c>
    </row>
    <row r="187" spans="1:8" s="68" customFormat="1" ht="33" customHeight="1" x14ac:dyDescent="0.2">
      <c r="A187" s="88" t="s">
        <v>72</v>
      </c>
      <c r="B187" s="89" t="s">
        <v>321</v>
      </c>
      <c r="C187" s="90" t="s">
        <v>50</v>
      </c>
      <c r="D187" s="91" t="s">
        <v>90</v>
      </c>
      <c r="E187" s="92"/>
      <c r="F187" s="93"/>
      <c r="G187" s="118"/>
      <c r="H187" s="94"/>
    </row>
    <row r="188" spans="1:8" s="68" customFormat="1" ht="35.25" customHeight="1" x14ac:dyDescent="0.2">
      <c r="A188" s="88" t="s">
        <v>200</v>
      </c>
      <c r="B188" s="95" t="s">
        <v>31</v>
      </c>
      <c r="C188" s="90" t="s">
        <v>248</v>
      </c>
      <c r="D188" s="91" t="s">
        <v>74</v>
      </c>
      <c r="E188" s="92" t="s">
        <v>49</v>
      </c>
      <c r="F188" s="93">
        <v>65</v>
      </c>
      <c r="G188" s="122"/>
      <c r="H188" s="94">
        <f t="shared" ref="H188" si="24">ROUND(G188*F188,2)</f>
        <v>0</v>
      </c>
    </row>
    <row r="189" spans="1:8" s="68" customFormat="1" x14ac:dyDescent="0.2">
      <c r="A189" s="88"/>
      <c r="B189" s="89" t="s">
        <v>322</v>
      </c>
      <c r="C189" s="90" t="s">
        <v>208</v>
      </c>
      <c r="D189" s="91" t="s">
        <v>99</v>
      </c>
      <c r="E189" s="92" t="s">
        <v>30</v>
      </c>
      <c r="F189" s="93">
        <v>16</v>
      </c>
      <c r="G189" s="122"/>
      <c r="H189" s="94">
        <f t="shared" ref="H189" si="25">ROUND(G189*F189,2)</f>
        <v>0</v>
      </c>
    </row>
    <row r="190" spans="1:8" ht="36" customHeight="1" x14ac:dyDescent="0.2">
      <c r="A190" s="16"/>
      <c r="B190" s="5"/>
      <c r="C190" s="31" t="s">
        <v>21</v>
      </c>
      <c r="D190" s="9"/>
      <c r="E190" s="8"/>
      <c r="F190" s="7"/>
      <c r="G190" s="137"/>
      <c r="H190" s="19"/>
    </row>
    <row r="191" spans="1:8" s="68" customFormat="1" ht="30" customHeight="1" x14ac:dyDescent="0.2">
      <c r="A191" s="67" t="s">
        <v>220</v>
      </c>
      <c r="B191" s="89" t="s">
        <v>323</v>
      </c>
      <c r="C191" s="90" t="s">
        <v>221</v>
      </c>
      <c r="D191" s="91" t="s">
        <v>82</v>
      </c>
      <c r="E191" s="92"/>
      <c r="F191" s="108"/>
      <c r="G191" s="118"/>
      <c r="H191" s="109"/>
    </row>
    <row r="192" spans="1:8" s="68" customFormat="1" ht="30" customHeight="1" x14ac:dyDescent="0.2">
      <c r="A192" s="67" t="s">
        <v>222</v>
      </c>
      <c r="B192" s="95" t="s">
        <v>31</v>
      </c>
      <c r="C192" s="90" t="s">
        <v>223</v>
      </c>
      <c r="D192" s="91" t="s">
        <v>2</v>
      </c>
      <c r="E192" s="92" t="s">
        <v>49</v>
      </c>
      <c r="F192" s="108">
        <v>400</v>
      </c>
      <c r="G192" s="122"/>
      <c r="H192" s="94">
        <f>ROUND(G192*F192,2)</f>
        <v>0</v>
      </c>
    </row>
    <row r="193" spans="1:8" ht="48" customHeight="1" x14ac:dyDescent="0.2">
      <c r="A193" s="16"/>
      <c r="B193" s="5"/>
      <c r="C193" s="31" t="s">
        <v>22</v>
      </c>
      <c r="D193" s="9"/>
      <c r="E193" s="8"/>
      <c r="F193" s="7"/>
      <c r="G193" s="137"/>
      <c r="H193" s="94"/>
    </row>
    <row r="194" spans="1:8" s="110" customFormat="1" ht="35.25" customHeight="1" x14ac:dyDescent="0.2">
      <c r="A194" s="67" t="s">
        <v>60</v>
      </c>
      <c r="B194" s="89" t="s">
        <v>324</v>
      </c>
      <c r="C194" s="78" t="s">
        <v>122</v>
      </c>
      <c r="D194" s="79" t="s">
        <v>127</v>
      </c>
      <c r="E194" s="92"/>
      <c r="F194" s="108"/>
      <c r="G194" s="118"/>
      <c r="H194" s="109"/>
    </row>
    <row r="195" spans="1:8" s="68" customFormat="1" ht="43.9" customHeight="1" x14ac:dyDescent="0.2">
      <c r="A195" s="123" t="s">
        <v>249</v>
      </c>
      <c r="B195" s="124" t="s">
        <v>31</v>
      </c>
      <c r="C195" s="69" t="s">
        <v>250</v>
      </c>
      <c r="D195" s="79"/>
      <c r="E195" s="125" t="s">
        <v>37</v>
      </c>
      <c r="F195" s="126">
        <v>1</v>
      </c>
      <c r="G195" s="122"/>
      <c r="H195" s="94">
        <f t="shared" ref="H195" si="26">ROUND(G195*F195,2)</f>
        <v>0</v>
      </c>
    </row>
    <row r="196" spans="1:8" s="68" customFormat="1" ht="43.9" customHeight="1" x14ac:dyDescent="0.2">
      <c r="A196" s="123" t="s">
        <v>251</v>
      </c>
      <c r="B196" s="124" t="s">
        <v>38</v>
      </c>
      <c r="C196" s="69" t="s">
        <v>252</v>
      </c>
      <c r="D196" s="79"/>
      <c r="E196" s="125" t="s">
        <v>37</v>
      </c>
      <c r="F196" s="126">
        <v>1</v>
      </c>
      <c r="G196" s="122"/>
      <c r="H196" s="94">
        <f>ROUND(G196*F196,2)</f>
        <v>0</v>
      </c>
    </row>
    <row r="197" spans="1:8" ht="36" customHeight="1" x14ac:dyDescent="0.2">
      <c r="A197" s="16"/>
      <c r="B197" s="14"/>
      <c r="C197" s="31" t="s">
        <v>24</v>
      </c>
      <c r="D197" s="9"/>
      <c r="E197" s="6"/>
      <c r="F197" s="9"/>
      <c r="G197" s="137"/>
      <c r="H197" s="19"/>
    </row>
    <row r="198" spans="1:8" s="68" customFormat="1" ht="30" customHeight="1" x14ac:dyDescent="0.2">
      <c r="A198" s="88" t="s">
        <v>57</v>
      </c>
      <c r="B198" s="89" t="s">
        <v>325</v>
      </c>
      <c r="C198" s="90" t="s">
        <v>58</v>
      </c>
      <c r="D198" s="91" t="s">
        <v>154</v>
      </c>
      <c r="E198" s="92"/>
      <c r="F198" s="93"/>
      <c r="G198" s="118"/>
      <c r="H198" s="94"/>
    </row>
    <row r="199" spans="1:8" s="68" customFormat="1" ht="30" customHeight="1" x14ac:dyDescent="0.2">
      <c r="A199" s="88" t="s">
        <v>84</v>
      </c>
      <c r="B199" s="95" t="s">
        <v>31</v>
      </c>
      <c r="C199" s="90" t="s">
        <v>85</v>
      </c>
      <c r="D199" s="91"/>
      <c r="E199" s="92" t="s">
        <v>30</v>
      </c>
      <c r="F199" s="93">
        <v>35</v>
      </c>
      <c r="G199" s="122"/>
      <c r="H199" s="94">
        <f>ROUND(G199*F199,2)</f>
        <v>0</v>
      </c>
    </row>
    <row r="200" spans="1:8" s="36" customFormat="1" ht="30" customHeight="1" thickBot="1" x14ac:dyDescent="0.25">
      <c r="A200" s="37"/>
      <c r="B200" s="32" t="str">
        <f>B176</f>
        <v>F</v>
      </c>
      <c r="C200" s="166" t="str">
        <f>C176</f>
        <v>HAGGART AVENUE - MERIDIAN DR. TO #195 HAGGART AVE.</v>
      </c>
      <c r="D200" s="167"/>
      <c r="E200" s="167"/>
      <c r="F200" s="168"/>
      <c r="G200" s="140" t="s">
        <v>17</v>
      </c>
      <c r="H200" s="37">
        <f>SUM(H176:H199)</f>
        <v>0</v>
      </c>
    </row>
    <row r="201" spans="1:8" s="36" customFormat="1" ht="30" customHeight="1" thickTop="1" x14ac:dyDescent="0.2">
      <c r="A201" s="34"/>
      <c r="B201" s="33" t="s">
        <v>148</v>
      </c>
      <c r="C201" s="163" t="s">
        <v>171</v>
      </c>
      <c r="D201" s="164"/>
      <c r="E201" s="164"/>
      <c r="F201" s="165"/>
      <c r="G201" s="139"/>
      <c r="H201" s="35"/>
    </row>
    <row r="202" spans="1:8" ht="36" customHeight="1" x14ac:dyDescent="0.2">
      <c r="A202" s="16"/>
      <c r="B202" s="14"/>
      <c r="C202" s="31" t="s">
        <v>145</v>
      </c>
      <c r="D202" s="9"/>
      <c r="E202" s="6"/>
      <c r="F202" s="9"/>
      <c r="G202" s="137"/>
      <c r="H202" s="19"/>
    </row>
    <row r="203" spans="1:8" s="68" customFormat="1" ht="43.9" customHeight="1" x14ac:dyDescent="0.2">
      <c r="A203" s="88" t="s">
        <v>104</v>
      </c>
      <c r="B203" s="89" t="s">
        <v>149</v>
      </c>
      <c r="C203" s="90" t="s">
        <v>105</v>
      </c>
      <c r="D203" s="91" t="s">
        <v>188</v>
      </c>
      <c r="E203" s="92"/>
      <c r="F203" s="93"/>
      <c r="G203" s="118"/>
      <c r="H203" s="94"/>
    </row>
    <row r="204" spans="1:8" s="68" customFormat="1" ht="43.9" customHeight="1" x14ac:dyDescent="0.2">
      <c r="A204" s="88" t="s">
        <v>238</v>
      </c>
      <c r="B204" s="95" t="s">
        <v>31</v>
      </c>
      <c r="C204" s="90" t="s">
        <v>239</v>
      </c>
      <c r="D204" s="91" t="s">
        <v>2</v>
      </c>
      <c r="E204" s="92" t="s">
        <v>30</v>
      </c>
      <c r="F204" s="93">
        <v>230</v>
      </c>
      <c r="G204" s="122"/>
      <c r="H204" s="94">
        <f>ROUND(G204*F204,2)</f>
        <v>0</v>
      </c>
    </row>
    <row r="205" spans="1:8" s="68" customFormat="1" ht="43.9" customHeight="1" x14ac:dyDescent="0.2">
      <c r="A205" s="88" t="s">
        <v>106</v>
      </c>
      <c r="B205" s="96" t="s">
        <v>326</v>
      </c>
      <c r="C205" s="90" t="s">
        <v>107</v>
      </c>
      <c r="D205" s="91" t="s">
        <v>188</v>
      </c>
      <c r="E205" s="92"/>
      <c r="F205" s="93"/>
      <c r="G205" s="118"/>
      <c r="H205" s="94"/>
    </row>
    <row r="206" spans="1:8" s="68" customFormat="1" ht="43.9" customHeight="1" x14ac:dyDescent="0.2">
      <c r="A206" s="88" t="s">
        <v>246</v>
      </c>
      <c r="B206" s="95" t="s">
        <v>31</v>
      </c>
      <c r="C206" s="90" t="s">
        <v>247</v>
      </c>
      <c r="D206" s="91" t="s">
        <v>2</v>
      </c>
      <c r="E206" s="92" t="s">
        <v>30</v>
      </c>
      <c r="F206" s="93">
        <v>3</v>
      </c>
      <c r="G206" s="122"/>
      <c r="H206" s="94">
        <f t="shared" ref="H206:H208" si="27">ROUND(G206*F206,2)</f>
        <v>0</v>
      </c>
    </row>
    <row r="207" spans="1:8" s="68" customFormat="1" ht="43.9" customHeight="1" x14ac:dyDescent="0.2">
      <c r="A207" s="88" t="s">
        <v>240</v>
      </c>
      <c r="B207" s="95" t="s">
        <v>38</v>
      </c>
      <c r="C207" s="90" t="s">
        <v>241</v>
      </c>
      <c r="D207" s="91" t="s">
        <v>2</v>
      </c>
      <c r="E207" s="92" t="s">
        <v>30</v>
      </c>
      <c r="F207" s="93">
        <v>44</v>
      </c>
      <c r="G207" s="122"/>
      <c r="H207" s="94">
        <f t="shared" si="27"/>
        <v>0</v>
      </c>
    </row>
    <row r="208" spans="1:8" s="68" customFormat="1" ht="43.9" customHeight="1" x14ac:dyDescent="0.2">
      <c r="A208" s="88" t="s">
        <v>242</v>
      </c>
      <c r="B208" s="95" t="s">
        <v>274</v>
      </c>
      <c r="C208" s="90" t="s">
        <v>243</v>
      </c>
      <c r="D208" s="91" t="s">
        <v>2</v>
      </c>
      <c r="E208" s="92" t="s">
        <v>30</v>
      </c>
      <c r="F208" s="93">
        <v>25</v>
      </c>
      <c r="G208" s="122"/>
      <c r="H208" s="94">
        <f t="shared" si="27"/>
        <v>0</v>
      </c>
    </row>
    <row r="209" spans="1:8" s="68" customFormat="1" ht="30" customHeight="1" x14ac:dyDescent="0.2">
      <c r="A209" s="88" t="s">
        <v>39</v>
      </c>
      <c r="B209" s="89" t="s">
        <v>327</v>
      </c>
      <c r="C209" s="90" t="s">
        <v>40</v>
      </c>
      <c r="D209" s="91" t="s">
        <v>87</v>
      </c>
      <c r="E209" s="92"/>
      <c r="F209" s="93"/>
      <c r="G209" s="118"/>
      <c r="H209" s="94"/>
    </row>
    <row r="210" spans="1:8" s="68" customFormat="1" ht="30" customHeight="1" x14ac:dyDescent="0.2">
      <c r="A210" s="88" t="s">
        <v>41</v>
      </c>
      <c r="B210" s="95" t="s">
        <v>31</v>
      </c>
      <c r="C210" s="90" t="s">
        <v>42</v>
      </c>
      <c r="D210" s="91" t="s">
        <v>2</v>
      </c>
      <c r="E210" s="92" t="s">
        <v>37</v>
      </c>
      <c r="F210" s="93">
        <v>220</v>
      </c>
      <c r="G210" s="122"/>
      <c r="H210" s="94">
        <f>ROUND(G210*F210,2)</f>
        <v>0</v>
      </c>
    </row>
    <row r="211" spans="1:8" s="68" customFormat="1" ht="30" x14ac:dyDescent="0.2">
      <c r="A211" s="88" t="s">
        <v>43</v>
      </c>
      <c r="B211" s="89" t="s">
        <v>328</v>
      </c>
      <c r="C211" s="90" t="s">
        <v>44</v>
      </c>
      <c r="D211" s="91" t="s">
        <v>87</v>
      </c>
      <c r="E211" s="92"/>
      <c r="F211" s="93"/>
      <c r="G211" s="118"/>
      <c r="H211" s="94"/>
    </row>
    <row r="212" spans="1:8" s="68" customFormat="1" ht="30" customHeight="1" x14ac:dyDescent="0.2">
      <c r="A212" s="88" t="s">
        <v>45</v>
      </c>
      <c r="B212" s="95" t="s">
        <v>31</v>
      </c>
      <c r="C212" s="90" t="s">
        <v>46</v>
      </c>
      <c r="D212" s="91" t="s">
        <v>2</v>
      </c>
      <c r="E212" s="92" t="s">
        <v>37</v>
      </c>
      <c r="F212" s="93">
        <v>240</v>
      </c>
      <c r="G212" s="122"/>
      <c r="H212" s="94">
        <f>ROUND(G212*F212,2)</f>
        <v>0</v>
      </c>
    </row>
    <row r="213" spans="1:8" s="68" customFormat="1" ht="33" customHeight="1" x14ac:dyDescent="0.2">
      <c r="A213" s="88" t="s">
        <v>72</v>
      </c>
      <c r="B213" s="89" t="s">
        <v>329</v>
      </c>
      <c r="C213" s="90" t="s">
        <v>50</v>
      </c>
      <c r="D213" s="91" t="s">
        <v>90</v>
      </c>
      <c r="E213" s="92"/>
      <c r="F213" s="93"/>
      <c r="G213" s="118"/>
      <c r="H213" s="94"/>
    </row>
    <row r="214" spans="1:8" s="68" customFormat="1" ht="35.25" customHeight="1" x14ac:dyDescent="0.2">
      <c r="A214" s="88" t="s">
        <v>200</v>
      </c>
      <c r="B214" s="95" t="s">
        <v>31</v>
      </c>
      <c r="C214" s="90" t="s">
        <v>248</v>
      </c>
      <c r="D214" s="91" t="s">
        <v>74</v>
      </c>
      <c r="E214" s="92" t="s">
        <v>49</v>
      </c>
      <c r="F214" s="93">
        <v>70</v>
      </c>
      <c r="G214" s="122"/>
      <c r="H214" s="94">
        <f t="shared" ref="H214" si="28">ROUND(G214*F214,2)</f>
        <v>0</v>
      </c>
    </row>
    <row r="215" spans="1:8" s="68" customFormat="1" x14ac:dyDescent="0.2">
      <c r="A215" s="88"/>
      <c r="B215" s="89" t="s">
        <v>330</v>
      </c>
      <c r="C215" s="90" t="s">
        <v>208</v>
      </c>
      <c r="D215" s="91" t="s">
        <v>99</v>
      </c>
      <c r="E215" s="92" t="s">
        <v>30</v>
      </c>
      <c r="F215" s="93">
        <v>12</v>
      </c>
      <c r="G215" s="122"/>
      <c r="H215" s="94">
        <f t="shared" ref="H215" si="29">ROUND(G215*F215,2)</f>
        <v>0</v>
      </c>
    </row>
    <row r="216" spans="1:8" ht="36" customHeight="1" x14ac:dyDescent="0.2">
      <c r="A216" s="16"/>
      <c r="B216" s="5"/>
      <c r="C216" s="31" t="s">
        <v>21</v>
      </c>
      <c r="D216" s="9"/>
      <c r="E216" s="8"/>
      <c r="F216" s="7"/>
      <c r="G216" s="137"/>
      <c r="H216" s="19"/>
    </row>
    <row r="217" spans="1:8" s="68" customFormat="1" ht="30" customHeight="1" x14ac:dyDescent="0.2">
      <c r="A217" s="67" t="s">
        <v>220</v>
      </c>
      <c r="B217" s="89" t="s">
        <v>331</v>
      </c>
      <c r="C217" s="90" t="s">
        <v>221</v>
      </c>
      <c r="D217" s="91" t="s">
        <v>82</v>
      </c>
      <c r="E217" s="92"/>
      <c r="F217" s="108"/>
      <c r="G217" s="118"/>
      <c r="H217" s="109"/>
    </row>
    <row r="218" spans="1:8" s="68" customFormat="1" ht="30" customHeight="1" x14ac:dyDescent="0.2">
      <c r="A218" s="67" t="s">
        <v>222</v>
      </c>
      <c r="B218" s="95" t="s">
        <v>31</v>
      </c>
      <c r="C218" s="90" t="s">
        <v>223</v>
      </c>
      <c r="D218" s="91" t="s">
        <v>2</v>
      </c>
      <c r="E218" s="92" t="s">
        <v>49</v>
      </c>
      <c r="F218" s="108">
        <v>200</v>
      </c>
      <c r="G218" s="122"/>
      <c r="H218" s="94">
        <f>ROUND(G218*F218,2)</f>
        <v>0</v>
      </c>
    </row>
    <row r="219" spans="1:8" ht="48" customHeight="1" x14ac:dyDescent="0.2">
      <c r="A219" s="16"/>
      <c r="B219" s="5"/>
      <c r="C219" s="31" t="s">
        <v>22</v>
      </c>
      <c r="D219" s="9"/>
      <c r="E219" s="8"/>
      <c r="F219" s="7"/>
      <c r="G219" s="137"/>
      <c r="H219" s="19"/>
    </row>
    <row r="220" spans="1:8" s="110" customFormat="1" ht="35.25" customHeight="1" x14ac:dyDescent="0.2">
      <c r="A220" s="67" t="s">
        <v>60</v>
      </c>
      <c r="B220" s="89" t="s">
        <v>332</v>
      </c>
      <c r="C220" s="78" t="s">
        <v>122</v>
      </c>
      <c r="D220" s="79" t="s">
        <v>127</v>
      </c>
      <c r="E220" s="92"/>
      <c r="F220" s="108"/>
      <c r="G220" s="118"/>
      <c r="H220" s="109"/>
    </row>
    <row r="221" spans="1:8" s="68" customFormat="1" ht="43.9" customHeight="1" x14ac:dyDescent="0.2">
      <c r="A221" s="123" t="s">
        <v>249</v>
      </c>
      <c r="B221" s="124" t="s">
        <v>31</v>
      </c>
      <c r="C221" s="69" t="s">
        <v>250</v>
      </c>
      <c r="D221" s="79"/>
      <c r="E221" s="125" t="s">
        <v>37</v>
      </c>
      <c r="F221" s="127">
        <v>1</v>
      </c>
      <c r="G221" s="141"/>
      <c r="H221" s="128">
        <f t="shared" ref="H221:H222" si="30">ROUND(G221*F221,2)</f>
        <v>0</v>
      </c>
    </row>
    <row r="222" spans="1:8" s="68" customFormat="1" ht="43.9" customHeight="1" x14ac:dyDescent="0.2">
      <c r="A222" s="123" t="s">
        <v>251</v>
      </c>
      <c r="B222" s="124" t="s">
        <v>38</v>
      </c>
      <c r="C222" s="69" t="s">
        <v>252</v>
      </c>
      <c r="D222" s="79"/>
      <c r="E222" s="125" t="s">
        <v>37</v>
      </c>
      <c r="F222" s="127">
        <v>1</v>
      </c>
      <c r="G222" s="141"/>
      <c r="H222" s="128">
        <f t="shared" si="30"/>
        <v>0</v>
      </c>
    </row>
    <row r="223" spans="1:8" ht="36" customHeight="1" x14ac:dyDescent="0.2">
      <c r="A223" s="16"/>
      <c r="B223" s="14"/>
      <c r="C223" s="31" t="s">
        <v>24</v>
      </c>
      <c r="D223" s="9"/>
      <c r="E223" s="6"/>
      <c r="F223" s="9"/>
      <c r="G223" s="137"/>
      <c r="H223" s="19"/>
    </row>
    <row r="224" spans="1:8" s="68" customFormat="1" ht="30" customHeight="1" x14ac:dyDescent="0.2">
      <c r="A224" s="88" t="s">
        <v>57</v>
      </c>
      <c r="B224" s="89" t="s">
        <v>333</v>
      </c>
      <c r="C224" s="90" t="s">
        <v>58</v>
      </c>
      <c r="D224" s="91" t="s">
        <v>154</v>
      </c>
      <c r="E224" s="92"/>
      <c r="F224" s="93"/>
      <c r="G224" s="118"/>
      <c r="H224" s="94"/>
    </row>
    <row r="225" spans="1:8" s="68" customFormat="1" ht="30" customHeight="1" x14ac:dyDescent="0.2">
      <c r="A225" s="88" t="s">
        <v>84</v>
      </c>
      <c r="B225" s="95" t="s">
        <v>31</v>
      </c>
      <c r="C225" s="90" t="s">
        <v>85</v>
      </c>
      <c r="D225" s="91"/>
      <c r="E225" s="92" t="s">
        <v>30</v>
      </c>
      <c r="F225" s="93">
        <v>20</v>
      </c>
      <c r="G225" s="122"/>
      <c r="H225" s="94">
        <f>ROUND(G225*F225,2)</f>
        <v>0</v>
      </c>
    </row>
    <row r="226" spans="1:8" s="36" customFormat="1" ht="30" customHeight="1" thickBot="1" x14ac:dyDescent="0.25">
      <c r="A226" s="37"/>
      <c r="B226" s="32" t="str">
        <f>B201</f>
        <v>G</v>
      </c>
      <c r="C226" s="166" t="str">
        <f>C201</f>
        <v>MERIDIAN DR. - DISCOVERY PL. TO INKSBROOK DR.</v>
      </c>
      <c r="D226" s="167"/>
      <c r="E226" s="167"/>
      <c r="F226" s="168"/>
      <c r="G226" s="140" t="s">
        <v>17</v>
      </c>
      <c r="H226" s="37">
        <f>SUM(H201:H225)</f>
        <v>0</v>
      </c>
    </row>
    <row r="227" spans="1:8" s="36" customFormat="1" ht="30" customHeight="1" thickTop="1" x14ac:dyDescent="0.2">
      <c r="A227" s="34"/>
      <c r="B227" s="33" t="s">
        <v>177</v>
      </c>
      <c r="C227" s="163" t="s">
        <v>172</v>
      </c>
      <c r="D227" s="164"/>
      <c r="E227" s="164"/>
      <c r="F227" s="165"/>
      <c r="G227" s="139"/>
      <c r="H227" s="35"/>
    </row>
    <row r="228" spans="1:8" ht="36" customHeight="1" x14ac:dyDescent="0.2">
      <c r="A228" s="16"/>
      <c r="B228" s="14"/>
      <c r="C228" s="31" t="s">
        <v>145</v>
      </c>
      <c r="D228" s="9"/>
      <c r="E228" s="6"/>
      <c r="F228" s="9"/>
      <c r="G228" s="137"/>
      <c r="H228" s="19"/>
    </row>
    <row r="229" spans="1:8" s="68" customFormat="1" ht="43.9" customHeight="1" x14ac:dyDescent="0.2">
      <c r="A229" s="88" t="s">
        <v>104</v>
      </c>
      <c r="B229" s="89" t="s">
        <v>334</v>
      </c>
      <c r="C229" s="90" t="s">
        <v>105</v>
      </c>
      <c r="D229" s="91" t="s">
        <v>188</v>
      </c>
      <c r="E229" s="92"/>
      <c r="F229" s="93"/>
      <c r="G229" s="118"/>
      <c r="H229" s="94"/>
    </row>
    <row r="230" spans="1:8" s="68" customFormat="1" ht="43.9" customHeight="1" x14ac:dyDescent="0.2">
      <c r="A230" s="88" t="s">
        <v>226</v>
      </c>
      <c r="B230" s="95" t="s">
        <v>31</v>
      </c>
      <c r="C230" s="90" t="s">
        <v>227</v>
      </c>
      <c r="D230" s="91" t="s">
        <v>2</v>
      </c>
      <c r="E230" s="92" t="s">
        <v>30</v>
      </c>
      <c r="F230" s="93">
        <v>20</v>
      </c>
      <c r="G230" s="122"/>
      <c r="H230" s="94">
        <f>ROUND(G230*F230,2)</f>
        <v>0</v>
      </c>
    </row>
    <row r="231" spans="1:8" s="68" customFormat="1" ht="43.9" customHeight="1" x14ac:dyDescent="0.2">
      <c r="A231" s="88" t="s">
        <v>106</v>
      </c>
      <c r="B231" s="96" t="s">
        <v>335</v>
      </c>
      <c r="C231" s="90" t="s">
        <v>107</v>
      </c>
      <c r="D231" s="91" t="s">
        <v>188</v>
      </c>
      <c r="E231" s="92"/>
      <c r="F231" s="93"/>
      <c r="G231" s="118"/>
      <c r="H231" s="94"/>
    </row>
    <row r="232" spans="1:8" s="68" customFormat="1" ht="43.9" customHeight="1" x14ac:dyDescent="0.2">
      <c r="A232" s="88" t="s">
        <v>191</v>
      </c>
      <c r="B232" s="95" t="s">
        <v>31</v>
      </c>
      <c r="C232" s="90" t="s">
        <v>192</v>
      </c>
      <c r="D232" s="91" t="s">
        <v>2</v>
      </c>
      <c r="E232" s="92" t="s">
        <v>30</v>
      </c>
      <c r="F232" s="93">
        <v>44</v>
      </c>
      <c r="G232" s="122"/>
      <c r="H232" s="94">
        <f t="shared" ref="H232:H233" si="31">ROUND(G232*F232,2)</f>
        <v>0</v>
      </c>
    </row>
    <row r="233" spans="1:8" s="68" customFormat="1" ht="43.9" customHeight="1" x14ac:dyDescent="0.2">
      <c r="A233" s="88" t="s">
        <v>193</v>
      </c>
      <c r="B233" s="95" t="s">
        <v>38</v>
      </c>
      <c r="C233" s="90" t="s">
        <v>194</v>
      </c>
      <c r="D233" s="91" t="s">
        <v>2</v>
      </c>
      <c r="E233" s="92" t="s">
        <v>30</v>
      </c>
      <c r="F233" s="93">
        <v>10</v>
      </c>
      <c r="G233" s="122"/>
      <c r="H233" s="94">
        <f t="shared" si="31"/>
        <v>0</v>
      </c>
    </row>
    <row r="234" spans="1:8" s="68" customFormat="1" ht="30" customHeight="1" x14ac:dyDescent="0.2">
      <c r="A234" s="88" t="s">
        <v>39</v>
      </c>
      <c r="B234" s="89" t="s">
        <v>336</v>
      </c>
      <c r="C234" s="90" t="s">
        <v>40</v>
      </c>
      <c r="D234" s="91" t="s">
        <v>87</v>
      </c>
      <c r="E234" s="92"/>
      <c r="F234" s="93"/>
      <c r="G234" s="118"/>
      <c r="H234" s="94"/>
    </row>
    <row r="235" spans="1:8" s="68" customFormat="1" ht="30" customHeight="1" x14ac:dyDescent="0.2">
      <c r="A235" s="88" t="s">
        <v>88</v>
      </c>
      <c r="B235" s="95" t="s">
        <v>31</v>
      </c>
      <c r="C235" s="90" t="s">
        <v>89</v>
      </c>
      <c r="D235" s="91" t="s">
        <v>2</v>
      </c>
      <c r="E235" s="92" t="s">
        <v>37</v>
      </c>
      <c r="F235" s="93">
        <v>150</v>
      </c>
      <c r="G235" s="122"/>
      <c r="H235" s="94">
        <f>ROUND(G235*F235,2)</f>
        <v>0</v>
      </c>
    </row>
    <row r="236" spans="1:8" s="68" customFormat="1" ht="30" x14ac:dyDescent="0.2">
      <c r="A236" s="88" t="s">
        <v>43</v>
      </c>
      <c r="B236" s="89" t="s">
        <v>337</v>
      </c>
      <c r="C236" s="90" t="s">
        <v>44</v>
      </c>
      <c r="D236" s="91" t="s">
        <v>87</v>
      </c>
      <c r="E236" s="92"/>
      <c r="F236" s="93"/>
      <c r="G236" s="118"/>
      <c r="H236" s="94"/>
    </row>
    <row r="237" spans="1:8" s="68" customFormat="1" ht="30" customHeight="1" x14ac:dyDescent="0.2">
      <c r="A237" s="88" t="s">
        <v>45</v>
      </c>
      <c r="B237" s="95" t="s">
        <v>31</v>
      </c>
      <c r="C237" s="90" t="s">
        <v>46</v>
      </c>
      <c r="D237" s="91" t="s">
        <v>2</v>
      </c>
      <c r="E237" s="92" t="s">
        <v>37</v>
      </c>
      <c r="F237" s="93">
        <v>130</v>
      </c>
      <c r="G237" s="122"/>
      <c r="H237" s="94">
        <f>ROUND(G237*F237,2)</f>
        <v>0</v>
      </c>
    </row>
    <row r="238" spans="1:8" s="68" customFormat="1" ht="30" customHeight="1" x14ac:dyDescent="0.2">
      <c r="A238" s="88" t="s">
        <v>47</v>
      </c>
      <c r="B238" s="95" t="s">
        <v>38</v>
      </c>
      <c r="C238" s="90" t="s">
        <v>48</v>
      </c>
      <c r="D238" s="91" t="s">
        <v>2</v>
      </c>
      <c r="E238" s="92" t="s">
        <v>37</v>
      </c>
      <c r="F238" s="93">
        <v>50</v>
      </c>
      <c r="G238" s="122"/>
      <c r="H238" s="94">
        <f>ROUND(G238*F238,2)</f>
        <v>0</v>
      </c>
    </row>
    <row r="239" spans="1:8" s="68" customFormat="1" ht="33" customHeight="1" x14ac:dyDescent="0.2">
      <c r="A239" s="88" t="s">
        <v>72</v>
      </c>
      <c r="B239" s="89" t="s">
        <v>338</v>
      </c>
      <c r="C239" s="90" t="s">
        <v>50</v>
      </c>
      <c r="D239" s="91" t="s">
        <v>90</v>
      </c>
      <c r="E239" s="92"/>
      <c r="F239" s="93"/>
      <c r="G239" s="118"/>
      <c r="H239" s="94"/>
    </row>
    <row r="240" spans="1:8" s="68" customFormat="1" ht="36.75" customHeight="1" x14ac:dyDescent="0.2">
      <c r="A240" s="88" t="s">
        <v>198</v>
      </c>
      <c r="B240" s="95" t="s">
        <v>31</v>
      </c>
      <c r="C240" s="90" t="s">
        <v>267</v>
      </c>
      <c r="D240" s="91" t="s">
        <v>140</v>
      </c>
      <c r="E240" s="92"/>
      <c r="F240" s="93"/>
      <c r="G240" s="118"/>
      <c r="H240" s="94"/>
    </row>
    <row r="241" spans="1:8" s="68" customFormat="1" ht="30" customHeight="1" x14ac:dyDescent="0.2">
      <c r="A241" s="88" t="s">
        <v>386</v>
      </c>
      <c r="B241" s="102" t="s">
        <v>70</v>
      </c>
      <c r="C241" s="103" t="s">
        <v>143</v>
      </c>
      <c r="D241" s="99"/>
      <c r="E241" s="104" t="s">
        <v>49</v>
      </c>
      <c r="F241" s="105">
        <v>10</v>
      </c>
      <c r="G241" s="122"/>
      <c r="H241" s="101">
        <f>ROUND(G241*F241,2)</f>
        <v>0</v>
      </c>
    </row>
    <row r="242" spans="1:8" s="68" customFormat="1" ht="30" customHeight="1" x14ac:dyDescent="0.2">
      <c r="A242" s="88" t="s">
        <v>387</v>
      </c>
      <c r="B242" s="102" t="s">
        <v>71</v>
      </c>
      <c r="C242" s="103" t="s">
        <v>199</v>
      </c>
      <c r="D242" s="99"/>
      <c r="E242" s="104" t="s">
        <v>49</v>
      </c>
      <c r="F242" s="105">
        <v>15</v>
      </c>
      <c r="G242" s="122"/>
      <c r="H242" s="101">
        <f>ROUND(G242*F242,2)</f>
        <v>0</v>
      </c>
    </row>
    <row r="243" spans="1:8" s="68" customFormat="1" ht="43.9" customHeight="1" x14ac:dyDescent="0.2">
      <c r="A243" s="88" t="s">
        <v>92</v>
      </c>
      <c r="B243" s="89" t="s">
        <v>339</v>
      </c>
      <c r="C243" s="90" t="s">
        <v>93</v>
      </c>
      <c r="D243" s="91" t="s">
        <v>205</v>
      </c>
      <c r="E243" s="107"/>
      <c r="F243" s="93"/>
      <c r="G243" s="118"/>
      <c r="H243" s="94"/>
    </row>
    <row r="244" spans="1:8" s="68" customFormat="1" ht="30" customHeight="1" x14ac:dyDescent="0.2">
      <c r="A244" s="88" t="s">
        <v>118</v>
      </c>
      <c r="B244" s="95" t="s">
        <v>31</v>
      </c>
      <c r="C244" s="90" t="s">
        <v>119</v>
      </c>
      <c r="D244" s="91"/>
      <c r="E244" s="92"/>
      <c r="F244" s="93"/>
      <c r="G244" s="118"/>
      <c r="H244" s="94"/>
    </row>
    <row r="245" spans="1:8" s="68" customFormat="1" ht="30" customHeight="1" x14ac:dyDescent="0.2">
      <c r="A245" s="88" t="s">
        <v>94</v>
      </c>
      <c r="B245" s="98" t="s">
        <v>70</v>
      </c>
      <c r="C245" s="90" t="s">
        <v>81</v>
      </c>
      <c r="D245" s="91"/>
      <c r="E245" s="92" t="s">
        <v>32</v>
      </c>
      <c r="F245" s="93">
        <v>625</v>
      </c>
      <c r="G245" s="122"/>
      <c r="H245" s="94">
        <f>ROUND(G245*F245,2)</f>
        <v>0</v>
      </c>
    </row>
    <row r="246" spans="1:8" s="68" customFormat="1" ht="30" customHeight="1" x14ac:dyDescent="0.2">
      <c r="A246" s="88" t="s">
        <v>95</v>
      </c>
      <c r="B246" s="95" t="s">
        <v>38</v>
      </c>
      <c r="C246" s="90" t="s">
        <v>59</v>
      </c>
      <c r="D246" s="91"/>
      <c r="E246" s="92"/>
      <c r="F246" s="93"/>
      <c r="G246" s="118"/>
      <c r="H246" s="94"/>
    </row>
    <row r="247" spans="1:8" s="68" customFormat="1" ht="30" customHeight="1" x14ac:dyDescent="0.2">
      <c r="A247" s="88" t="s">
        <v>96</v>
      </c>
      <c r="B247" s="98" t="s">
        <v>70</v>
      </c>
      <c r="C247" s="90" t="s">
        <v>81</v>
      </c>
      <c r="D247" s="91"/>
      <c r="E247" s="92" t="s">
        <v>32</v>
      </c>
      <c r="F247" s="93">
        <v>20</v>
      </c>
      <c r="G247" s="122"/>
      <c r="H247" s="94">
        <f>ROUND(G247*F247,2)</f>
        <v>0</v>
      </c>
    </row>
    <row r="248" spans="1:8" s="68" customFormat="1" ht="30" customHeight="1" x14ac:dyDescent="0.2">
      <c r="A248" s="88" t="s">
        <v>76</v>
      </c>
      <c r="B248" s="89" t="s">
        <v>340</v>
      </c>
      <c r="C248" s="90" t="s">
        <v>77</v>
      </c>
      <c r="D248" s="91" t="s">
        <v>120</v>
      </c>
      <c r="E248" s="92"/>
      <c r="F248" s="93"/>
      <c r="G248" s="118"/>
      <c r="H248" s="94"/>
    </row>
    <row r="249" spans="1:8" s="68" customFormat="1" ht="30" customHeight="1" x14ac:dyDescent="0.2">
      <c r="A249" s="88" t="s">
        <v>78</v>
      </c>
      <c r="B249" s="95" t="s">
        <v>31</v>
      </c>
      <c r="C249" s="90" t="s">
        <v>121</v>
      </c>
      <c r="D249" s="91" t="s">
        <v>2</v>
      </c>
      <c r="E249" s="92" t="s">
        <v>30</v>
      </c>
      <c r="F249" s="93">
        <v>4150</v>
      </c>
      <c r="G249" s="122"/>
      <c r="H249" s="94">
        <f t="shared" ref="H249" si="32">ROUND(G249*F249,2)</f>
        <v>0</v>
      </c>
    </row>
    <row r="250" spans="1:8" ht="36" customHeight="1" x14ac:dyDescent="0.2">
      <c r="A250" s="16"/>
      <c r="B250" s="5"/>
      <c r="C250" s="31" t="s">
        <v>21</v>
      </c>
      <c r="D250" s="9"/>
      <c r="E250" s="8"/>
      <c r="F250" s="7"/>
      <c r="G250" s="137"/>
      <c r="H250" s="19"/>
    </row>
    <row r="251" spans="1:8" s="68" customFormat="1" ht="30" customHeight="1" x14ac:dyDescent="0.2">
      <c r="A251" s="67" t="s">
        <v>51</v>
      </c>
      <c r="B251" s="89" t="s">
        <v>341</v>
      </c>
      <c r="C251" s="90" t="s">
        <v>52</v>
      </c>
      <c r="D251" s="91" t="s">
        <v>82</v>
      </c>
      <c r="E251" s="92" t="s">
        <v>49</v>
      </c>
      <c r="F251" s="108">
        <v>500</v>
      </c>
      <c r="G251" s="122"/>
      <c r="H251" s="94">
        <f>ROUND(G251*F251,2)</f>
        <v>0</v>
      </c>
    </row>
    <row r="252" spans="1:8" ht="36" customHeight="1" x14ac:dyDescent="0.2">
      <c r="A252" s="16"/>
      <c r="B252" s="14"/>
      <c r="C252" s="31" t="s">
        <v>24</v>
      </c>
      <c r="D252" s="9"/>
      <c r="E252" s="6"/>
      <c r="F252" s="9"/>
      <c r="G252" s="137"/>
      <c r="H252" s="19"/>
    </row>
    <row r="253" spans="1:8" s="68" customFormat="1" ht="30" customHeight="1" x14ac:dyDescent="0.2">
      <c r="A253" s="88" t="s">
        <v>57</v>
      </c>
      <c r="B253" s="89" t="s">
        <v>342</v>
      </c>
      <c r="C253" s="90" t="s">
        <v>58</v>
      </c>
      <c r="D253" s="91" t="s">
        <v>154</v>
      </c>
      <c r="E253" s="92"/>
      <c r="F253" s="93"/>
      <c r="G253" s="118"/>
      <c r="H253" s="94"/>
    </row>
    <row r="254" spans="1:8" s="68" customFormat="1" ht="30" customHeight="1" x14ac:dyDescent="0.2">
      <c r="A254" s="88" t="s">
        <v>84</v>
      </c>
      <c r="B254" s="95" t="s">
        <v>31</v>
      </c>
      <c r="C254" s="90" t="s">
        <v>85</v>
      </c>
      <c r="D254" s="91"/>
      <c r="E254" s="92" t="s">
        <v>30</v>
      </c>
      <c r="F254" s="93">
        <v>10</v>
      </c>
      <c r="G254" s="122"/>
      <c r="H254" s="94">
        <f>ROUND(G254*F254,2)</f>
        <v>0</v>
      </c>
    </row>
    <row r="255" spans="1:8" s="36" customFormat="1" ht="30" customHeight="1" thickBot="1" x14ac:dyDescent="0.25">
      <c r="A255" s="37"/>
      <c r="B255" s="32" t="str">
        <f>B227</f>
        <v>H</v>
      </c>
      <c r="C255" s="166" t="str">
        <f>C227</f>
        <v>BISON DRIVE WESTBOUND - 75m WEST OF PEMBINA HWY. TO MARKHAM RD.</v>
      </c>
      <c r="D255" s="167"/>
      <c r="E255" s="167"/>
      <c r="F255" s="168"/>
      <c r="G255" s="140" t="s">
        <v>17</v>
      </c>
      <c r="H255" s="37">
        <f>SUM(H227:H254)</f>
        <v>0</v>
      </c>
    </row>
    <row r="256" spans="1:8" s="36" customFormat="1" ht="30" customHeight="1" thickTop="1" x14ac:dyDescent="0.2">
      <c r="A256" s="34"/>
      <c r="B256" s="33" t="s">
        <v>178</v>
      </c>
      <c r="C256" s="163" t="s">
        <v>173</v>
      </c>
      <c r="D256" s="164"/>
      <c r="E256" s="164"/>
      <c r="F256" s="165"/>
      <c r="G256" s="139"/>
      <c r="H256" s="35"/>
    </row>
    <row r="257" spans="1:8" ht="36" customHeight="1" x14ac:dyDescent="0.2">
      <c r="A257" s="16"/>
      <c r="B257" s="14"/>
      <c r="C257" s="31" t="s">
        <v>145</v>
      </c>
      <c r="D257" s="9"/>
      <c r="E257" s="6"/>
      <c r="F257" s="9"/>
      <c r="G257" s="137"/>
      <c r="H257" s="19"/>
    </row>
    <row r="258" spans="1:8" s="68" customFormat="1" ht="43.9" customHeight="1" x14ac:dyDescent="0.2">
      <c r="A258" s="88" t="s">
        <v>104</v>
      </c>
      <c r="B258" s="89" t="s">
        <v>343</v>
      </c>
      <c r="C258" s="90" t="s">
        <v>105</v>
      </c>
      <c r="D258" s="91" t="s">
        <v>188</v>
      </c>
      <c r="E258" s="92"/>
      <c r="F258" s="93"/>
      <c r="G258" s="118"/>
      <c r="H258" s="94"/>
    </row>
    <row r="259" spans="1:8" s="68" customFormat="1" ht="43.9" customHeight="1" x14ac:dyDescent="0.2">
      <c r="A259" s="88" t="s">
        <v>226</v>
      </c>
      <c r="B259" s="95" t="s">
        <v>31</v>
      </c>
      <c r="C259" s="90" t="s">
        <v>227</v>
      </c>
      <c r="D259" s="91" t="s">
        <v>2</v>
      </c>
      <c r="E259" s="92" t="s">
        <v>30</v>
      </c>
      <c r="F259" s="93">
        <v>50</v>
      </c>
      <c r="G259" s="122"/>
      <c r="H259" s="94">
        <f>ROUND(G259*F259,2)</f>
        <v>0</v>
      </c>
    </row>
    <row r="260" spans="1:8" s="68" customFormat="1" ht="43.9" customHeight="1" x14ac:dyDescent="0.2">
      <c r="A260" s="88" t="s">
        <v>106</v>
      </c>
      <c r="B260" s="96" t="s">
        <v>344</v>
      </c>
      <c r="C260" s="90" t="s">
        <v>107</v>
      </c>
      <c r="D260" s="91" t="s">
        <v>188</v>
      </c>
      <c r="E260" s="92"/>
      <c r="F260" s="93"/>
      <c r="G260" s="118"/>
      <c r="H260" s="94"/>
    </row>
    <row r="261" spans="1:8" s="68" customFormat="1" ht="43.9" customHeight="1" x14ac:dyDescent="0.2">
      <c r="A261" s="88" t="s">
        <v>191</v>
      </c>
      <c r="B261" s="95" t="s">
        <v>31</v>
      </c>
      <c r="C261" s="90" t="s">
        <v>192</v>
      </c>
      <c r="D261" s="91" t="s">
        <v>2</v>
      </c>
      <c r="E261" s="92" t="s">
        <v>30</v>
      </c>
      <c r="F261" s="93">
        <v>210</v>
      </c>
      <c r="G261" s="122"/>
      <c r="H261" s="94">
        <f t="shared" ref="H261:H264" si="33">ROUND(G261*F261,2)</f>
        <v>0</v>
      </c>
    </row>
    <row r="262" spans="1:8" s="68" customFormat="1" ht="43.9" customHeight="1" x14ac:dyDescent="0.2">
      <c r="A262" s="88" t="s">
        <v>193</v>
      </c>
      <c r="B262" s="95" t="s">
        <v>38</v>
      </c>
      <c r="C262" s="90" t="s">
        <v>194</v>
      </c>
      <c r="D262" s="91" t="s">
        <v>2</v>
      </c>
      <c r="E262" s="92" t="s">
        <v>30</v>
      </c>
      <c r="F262" s="117">
        <v>35</v>
      </c>
      <c r="G262" s="122"/>
      <c r="H262" s="94">
        <f t="shared" si="33"/>
        <v>0</v>
      </c>
    </row>
    <row r="263" spans="1:8" s="68" customFormat="1" ht="30" customHeight="1" x14ac:dyDescent="0.2">
      <c r="A263" s="88" t="s">
        <v>108</v>
      </c>
      <c r="B263" s="89" t="s">
        <v>345</v>
      </c>
      <c r="C263" s="97" t="s">
        <v>109</v>
      </c>
      <c r="D263" s="91" t="s">
        <v>271</v>
      </c>
      <c r="E263" s="92" t="s">
        <v>30</v>
      </c>
      <c r="F263" s="117">
        <v>30</v>
      </c>
      <c r="G263" s="122"/>
      <c r="H263" s="94">
        <f t="shared" si="33"/>
        <v>0</v>
      </c>
    </row>
    <row r="264" spans="1:8" s="68" customFormat="1" ht="37.5" customHeight="1" x14ac:dyDescent="0.2">
      <c r="A264" s="88" t="s">
        <v>110</v>
      </c>
      <c r="B264" s="89" t="s">
        <v>346</v>
      </c>
      <c r="C264" s="97" t="s">
        <v>111</v>
      </c>
      <c r="D264" s="91" t="s">
        <v>271</v>
      </c>
      <c r="E264" s="92" t="s">
        <v>30</v>
      </c>
      <c r="F264" s="117">
        <v>30</v>
      </c>
      <c r="G264" s="122"/>
      <c r="H264" s="94">
        <f t="shared" si="33"/>
        <v>0</v>
      </c>
    </row>
    <row r="265" spans="1:8" s="68" customFormat="1" ht="30" customHeight="1" x14ac:dyDescent="0.2">
      <c r="A265" s="88" t="s">
        <v>39</v>
      </c>
      <c r="B265" s="89" t="s">
        <v>347</v>
      </c>
      <c r="C265" s="90" t="s">
        <v>40</v>
      </c>
      <c r="D265" s="91" t="s">
        <v>87</v>
      </c>
      <c r="E265" s="92"/>
      <c r="F265" s="93"/>
      <c r="G265" s="118"/>
      <c r="H265" s="94"/>
    </row>
    <row r="266" spans="1:8" s="68" customFormat="1" ht="30" customHeight="1" x14ac:dyDescent="0.2">
      <c r="A266" s="88" t="s">
        <v>88</v>
      </c>
      <c r="B266" s="95" t="s">
        <v>31</v>
      </c>
      <c r="C266" s="90" t="s">
        <v>89</v>
      </c>
      <c r="D266" s="91" t="s">
        <v>2</v>
      </c>
      <c r="E266" s="92" t="s">
        <v>37</v>
      </c>
      <c r="F266" s="93">
        <v>500</v>
      </c>
      <c r="G266" s="122"/>
      <c r="H266" s="94">
        <f>ROUND(G266*F266,2)</f>
        <v>0</v>
      </c>
    </row>
    <row r="267" spans="1:8" s="68" customFormat="1" ht="30" x14ac:dyDescent="0.2">
      <c r="A267" s="88" t="s">
        <v>43</v>
      </c>
      <c r="B267" s="89" t="s">
        <v>348</v>
      </c>
      <c r="C267" s="90" t="s">
        <v>44</v>
      </c>
      <c r="D267" s="91" t="s">
        <v>87</v>
      </c>
      <c r="E267" s="92"/>
      <c r="F267" s="93"/>
      <c r="G267" s="118"/>
      <c r="H267" s="94"/>
    </row>
    <row r="268" spans="1:8" s="68" customFormat="1" ht="30" customHeight="1" x14ac:dyDescent="0.2">
      <c r="A268" s="88" t="s">
        <v>45</v>
      </c>
      <c r="B268" s="95" t="s">
        <v>31</v>
      </c>
      <c r="C268" s="90" t="s">
        <v>46</v>
      </c>
      <c r="D268" s="91" t="s">
        <v>2</v>
      </c>
      <c r="E268" s="92" t="s">
        <v>37</v>
      </c>
      <c r="F268" s="93">
        <v>200</v>
      </c>
      <c r="G268" s="122"/>
      <c r="H268" s="94">
        <f>ROUND(G268*F268,2)</f>
        <v>0</v>
      </c>
    </row>
    <row r="269" spans="1:8" s="68" customFormat="1" ht="30" customHeight="1" x14ac:dyDescent="0.2">
      <c r="A269" s="88" t="s">
        <v>47</v>
      </c>
      <c r="B269" s="95" t="s">
        <v>38</v>
      </c>
      <c r="C269" s="90" t="s">
        <v>48</v>
      </c>
      <c r="D269" s="91" t="s">
        <v>2</v>
      </c>
      <c r="E269" s="92" t="s">
        <v>37</v>
      </c>
      <c r="F269" s="93">
        <v>450</v>
      </c>
      <c r="G269" s="122"/>
      <c r="H269" s="94">
        <f>ROUND(G269*F269,2)</f>
        <v>0</v>
      </c>
    </row>
    <row r="270" spans="1:8" s="68" customFormat="1" ht="43.9" customHeight="1" x14ac:dyDescent="0.2">
      <c r="A270" s="88" t="s">
        <v>92</v>
      </c>
      <c r="B270" s="89" t="s">
        <v>349</v>
      </c>
      <c r="C270" s="90" t="s">
        <v>93</v>
      </c>
      <c r="D270" s="91" t="s">
        <v>205</v>
      </c>
      <c r="E270" s="107"/>
      <c r="F270" s="93"/>
      <c r="G270" s="118"/>
      <c r="H270" s="94"/>
    </row>
    <row r="271" spans="1:8" s="68" customFormat="1" ht="30" customHeight="1" x14ac:dyDescent="0.2">
      <c r="A271" s="88" t="s">
        <v>118</v>
      </c>
      <c r="B271" s="95" t="s">
        <v>31</v>
      </c>
      <c r="C271" s="90" t="s">
        <v>119</v>
      </c>
      <c r="D271" s="91"/>
      <c r="E271" s="92"/>
      <c r="F271" s="93"/>
      <c r="G271" s="118"/>
      <c r="H271" s="94"/>
    </row>
    <row r="272" spans="1:8" s="68" customFormat="1" ht="30" customHeight="1" x14ac:dyDescent="0.2">
      <c r="A272" s="88" t="s">
        <v>94</v>
      </c>
      <c r="B272" s="98" t="s">
        <v>70</v>
      </c>
      <c r="C272" s="90" t="s">
        <v>81</v>
      </c>
      <c r="D272" s="91"/>
      <c r="E272" s="92" t="s">
        <v>32</v>
      </c>
      <c r="F272" s="93">
        <v>715</v>
      </c>
      <c r="G272" s="122"/>
      <c r="H272" s="94">
        <f>ROUND(G272*F272,2)</f>
        <v>0</v>
      </c>
    </row>
    <row r="273" spans="1:8" s="68" customFormat="1" ht="30" customHeight="1" x14ac:dyDescent="0.2">
      <c r="A273" s="88" t="s">
        <v>95</v>
      </c>
      <c r="B273" s="95" t="s">
        <v>38</v>
      </c>
      <c r="C273" s="90" t="s">
        <v>59</v>
      </c>
      <c r="D273" s="91"/>
      <c r="E273" s="92"/>
      <c r="F273" s="93"/>
      <c r="G273" s="118"/>
      <c r="H273" s="94"/>
    </row>
    <row r="274" spans="1:8" s="68" customFormat="1" ht="30" customHeight="1" x14ac:dyDescent="0.2">
      <c r="A274" s="88" t="s">
        <v>96</v>
      </c>
      <c r="B274" s="98" t="s">
        <v>70</v>
      </c>
      <c r="C274" s="90" t="s">
        <v>81</v>
      </c>
      <c r="D274" s="91"/>
      <c r="E274" s="92" t="s">
        <v>32</v>
      </c>
      <c r="F274" s="93">
        <v>20</v>
      </c>
      <c r="G274" s="122"/>
      <c r="H274" s="94">
        <f>ROUND(G274*F274,2)</f>
        <v>0</v>
      </c>
    </row>
    <row r="275" spans="1:8" s="68" customFormat="1" ht="30" customHeight="1" x14ac:dyDescent="0.2">
      <c r="A275" s="88" t="s">
        <v>76</v>
      </c>
      <c r="B275" s="89" t="s">
        <v>350</v>
      </c>
      <c r="C275" s="90" t="s">
        <v>77</v>
      </c>
      <c r="D275" s="91" t="s">
        <v>120</v>
      </c>
      <c r="E275" s="92"/>
      <c r="F275" s="93"/>
      <c r="G275" s="118"/>
      <c r="H275" s="94"/>
    </row>
    <row r="276" spans="1:8" s="68" customFormat="1" ht="30" customHeight="1" x14ac:dyDescent="0.2">
      <c r="A276" s="88" t="s">
        <v>78</v>
      </c>
      <c r="B276" s="95" t="s">
        <v>31</v>
      </c>
      <c r="C276" s="90" t="s">
        <v>121</v>
      </c>
      <c r="D276" s="91" t="s">
        <v>2</v>
      </c>
      <c r="E276" s="92" t="s">
        <v>30</v>
      </c>
      <c r="F276" s="93">
        <v>4600</v>
      </c>
      <c r="G276" s="122"/>
      <c r="H276" s="94">
        <f t="shared" ref="H276" si="34">ROUND(G276*F276,2)</f>
        <v>0</v>
      </c>
    </row>
    <row r="277" spans="1:8" ht="36" customHeight="1" x14ac:dyDescent="0.2">
      <c r="A277" s="16"/>
      <c r="B277" s="5"/>
      <c r="C277" s="31" t="s">
        <v>21</v>
      </c>
      <c r="D277" s="9"/>
      <c r="E277" s="8"/>
      <c r="F277" s="7"/>
      <c r="G277" s="137"/>
      <c r="H277" s="19"/>
    </row>
    <row r="278" spans="1:8" s="68" customFormat="1" ht="30" customHeight="1" x14ac:dyDescent="0.2">
      <c r="A278" s="67" t="s">
        <v>51</v>
      </c>
      <c r="B278" s="89" t="s">
        <v>351</v>
      </c>
      <c r="C278" s="90" t="s">
        <v>52</v>
      </c>
      <c r="D278" s="91" t="s">
        <v>82</v>
      </c>
      <c r="E278" s="92" t="s">
        <v>49</v>
      </c>
      <c r="F278" s="108">
        <v>750</v>
      </c>
      <c r="G278" s="122"/>
      <c r="H278" s="94">
        <f>ROUND(G278*F278,2)</f>
        <v>0</v>
      </c>
    </row>
    <row r="279" spans="1:8" s="36" customFormat="1" ht="30" customHeight="1" thickBot="1" x14ac:dyDescent="0.25">
      <c r="A279" s="37"/>
      <c r="B279" s="32" t="str">
        <f>B256</f>
        <v>I</v>
      </c>
      <c r="C279" s="166" t="str">
        <f>C256</f>
        <v>LAGIMODIERE BOULEVARD NORTHBOUND - 145m NORTH OF SAGE CREEK BLVD. TO BISHOP GRANDIN BLVD.</v>
      </c>
      <c r="D279" s="167"/>
      <c r="E279" s="167"/>
      <c r="F279" s="168"/>
      <c r="G279" s="140" t="s">
        <v>17</v>
      </c>
      <c r="H279" s="37">
        <f>SUM(H256:H278)</f>
        <v>0</v>
      </c>
    </row>
    <row r="280" spans="1:8" s="36" customFormat="1" ht="30" customHeight="1" thickTop="1" x14ac:dyDescent="0.2">
      <c r="A280" s="34"/>
      <c r="B280" s="33" t="s">
        <v>179</v>
      </c>
      <c r="C280" s="163" t="s">
        <v>174</v>
      </c>
      <c r="D280" s="164"/>
      <c r="E280" s="164"/>
      <c r="F280" s="165"/>
      <c r="G280" s="139"/>
      <c r="H280" s="35"/>
    </row>
    <row r="281" spans="1:8" ht="36" customHeight="1" x14ac:dyDescent="0.2">
      <c r="A281" s="16"/>
      <c r="B281" s="14"/>
      <c r="C281" s="31" t="s">
        <v>145</v>
      </c>
      <c r="D281" s="9"/>
      <c r="E281" s="6"/>
      <c r="F281" s="9"/>
      <c r="G281" s="137"/>
      <c r="H281" s="19"/>
    </row>
    <row r="282" spans="1:8" s="68" customFormat="1" ht="43.9" customHeight="1" x14ac:dyDescent="0.2">
      <c r="A282" s="88" t="s">
        <v>104</v>
      </c>
      <c r="B282" s="89" t="s">
        <v>352</v>
      </c>
      <c r="C282" s="90" t="s">
        <v>105</v>
      </c>
      <c r="D282" s="91" t="s">
        <v>188</v>
      </c>
      <c r="E282" s="92"/>
      <c r="F282" s="93"/>
      <c r="G282" s="118"/>
      <c r="H282" s="94"/>
    </row>
    <row r="283" spans="1:8" s="68" customFormat="1" ht="43.9" customHeight="1" x14ac:dyDescent="0.2">
      <c r="A283" s="88" t="s">
        <v>226</v>
      </c>
      <c r="B283" s="95" t="s">
        <v>31</v>
      </c>
      <c r="C283" s="90" t="s">
        <v>227</v>
      </c>
      <c r="D283" s="91" t="s">
        <v>2</v>
      </c>
      <c r="E283" s="92" t="s">
        <v>30</v>
      </c>
      <c r="F283" s="93">
        <v>50</v>
      </c>
      <c r="G283" s="122"/>
      <c r="H283" s="94">
        <f>ROUND(G283*F283,2)</f>
        <v>0</v>
      </c>
    </row>
    <row r="284" spans="1:8" s="68" customFormat="1" ht="43.9" customHeight="1" x14ac:dyDescent="0.2">
      <c r="A284" s="88" t="s">
        <v>106</v>
      </c>
      <c r="B284" s="96" t="s">
        <v>353</v>
      </c>
      <c r="C284" s="90" t="s">
        <v>107</v>
      </c>
      <c r="D284" s="91" t="s">
        <v>188</v>
      </c>
      <c r="E284" s="92"/>
      <c r="F284" s="93"/>
      <c r="G284" s="118"/>
      <c r="H284" s="94"/>
    </row>
    <row r="285" spans="1:8" s="68" customFormat="1" ht="43.9" customHeight="1" x14ac:dyDescent="0.2">
      <c r="A285" s="88" t="s">
        <v>191</v>
      </c>
      <c r="B285" s="95" t="s">
        <v>31</v>
      </c>
      <c r="C285" s="90" t="s">
        <v>192</v>
      </c>
      <c r="D285" s="91" t="s">
        <v>2</v>
      </c>
      <c r="E285" s="92" t="s">
        <v>30</v>
      </c>
      <c r="F285" s="93">
        <v>250</v>
      </c>
      <c r="G285" s="122"/>
      <c r="H285" s="94">
        <f t="shared" ref="H285:H288" si="35">ROUND(G285*F285,2)</f>
        <v>0</v>
      </c>
    </row>
    <row r="286" spans="1:8" s="68" customFormat="1" ht="43.9" customHeight="1" x14ac:dyDescent="0.2">
      <c r="A286" s="88" t="s">
        <v>193</v>
      </c>
      <c r="B286" s="95" t="s">
        <v>38</v>
      </c>
      <c r="C286" s="90" t="s">
        <v>194</v>
      </c>
      <c r="D286" s="91" t="s">
        <v>2</v>
      </c>
      <c r="E286" s="92" t="s">
        <v>30</v>
      </c>
      <c r="F286" s="93">
        <v>25</v>
      </c>
      <c r="G286" s="122"/>
      <c r="H286" s="94">
        <f t="shared" si="35"/>
        <v>0</v>
      </c>
    </row>
    <row r="287" spans="1:8" s="68" customFormat="1" ht="30" customHeight="1" x14ac:dyDescent="0.2">
      <c r="A287" s="88" t="s">
        <v>108</v>
      </c>
      <c r="B287" s="89" t="s">
        <v>354</v>
      </c>
      <c r="C287" s="97" t="s">
        <v>109</v>
      </c>
      <c r="D287" s="91" t="s">
        <v>271</v>
      </c>
      <c r="E287" s="92" t="s">
        <v>30</v>
      </c>
      <c r="F287" s="117">
        <v>100</v>
      </c>
      <c r="G287" s="122"/>
      <c r="H287" s="94">
        <f t="shared" si="35"/>
        <v>0</v>
      </c>
    </row>
    <row r="288" spans="1:8" s="68" customFormat="1" ht="37.5" customHeight="1" x14ac:dyDescent="0.2">
      <c r="A288" s="88" t="s">
        <v>110</v>
      </c>
      <c r="B288" s="89" t="s">
        <v>355</v>
      </c>
      <c r="C288" s="97" t="s">
        <v>111</v>
      </c>
      <c r="D288" s="91" t="s">
        <v>271</v>
      </c>
      <c r="E288" s="92" t="s">
        <v>30</v>
      </c>
      <c r="F288" s="117">
        <v>100</v>
      </c>
      <c r="G288" s="122"/>
      <c r="H288" s="94">
        <f t="shared" si="35"/>
        <v>0</v>
      </c>
    </row>
    <row r="289" spans="1:8" s="68" customFormat="1" ht="30" customHeight="1" x14ac:dyDescent="0.2">
      <c r="A289" s="88" t="s">
        <v>39</v>
      </c>
      <c r="B289" s="89" t="s">
        <v>356</v>
      </c>
      <c r="C289" s="90" t="s">
        <v>40</v>
      </c>
      <c r="D289" s="91" t="s">
        <v>87</v>
      </c>
      <c r="E289" s="92"/>
      <c r="F289" s="93"/>
      <c r="G289" s="118"/>
      <c r="H289" s="94"/>
    </row>
    <row r="290" spans="1:8" s="68" customFormat="1" ht="30" customHeight="1" x14ac:dyDescent="0.2">
      <c r="A290" s="88" t="s">
        <v>88</v>
      </c>
      <c r="B290" s="95" t="s">
        <v>31</v>
      </c>
      <c r="C290" s="90" t="s">
        <v>89</v>
      </c>
      <c r="D290" s="91" t="s">
        <v>2</v>
      </c>
      <c r="E290" s="92" t="s">
        <v>37</v>
      </c>
      <c r="F290" s="93">
        <v>650</v>
      </c>
      <c r="G290" s="122"/>
      <c r="H290" s="94">
        <f>ROUND(G290*F290,2)</f>
        <v>0</v>
      </c>
    </row>
    <row r="291" spans="1:8" s="68" customFormat="1" ht="30" x14ac:dyDescent="0.2">
      <c r="A291" s="88" t="s">
        <v>43</v>
      </c>
      <c r="B291" s="89" t="s">
        <v>357</v>
      </c>
      <c r="C291" s="90" t="s">
        <v>44</v>
      </c>
      <c r="D291" s="91" t="s">
        <v>87</v>
      </c>
      <c r="E291" s="92"/>
      <c r="F291" s="93"/>
      <c r="G291" s="118"/>
      <c r="H291" s="94"/>
    </row>
    <row r="292" spans="1:8" s="68" customFormat="1" ht="30" customHeight="1" x14ac:dyDescent="0.2">
      <c r="A292" s="88" t="s">
        <v>45</v>
      </c>
      <c r="B292" s="95" t="s">
        <v>31</v>
      </c>
      <c r="C292" s="90" t="s">
        <v>46</v>
      </c>
      <c r="D292" s="91" t="s">
        <v>2</v>
      </c>
      <c r="E292" s="92" t="s">
        <v>37</v>
      </c>
      <c r="F292" s="93">
        <v>125</v>
      </c>
      <c r="G292" s="122"/>
      <c r="H292" s="94">
        <f>ROUND(G292*F292,2)</f>
        <v>0</v>
      </c>
    </row>
    <row r="293" spans="1:8" s="68" customFormat="1" ht="30" customHeight="1" x14ac:dyDescent="0.2">
      <c r="A293" s="88" t="s">
        <v>47</v>
      </c>
      <c r="B293" s="95" t="s">
        <v>38</v>
      </c>
      <c r="C293" s="90" t="s">
        <v>48</v>
      </c>
      <c r="D293" s="91" t="s">
        <v>2</v>
      </c>
      <c r="E293" s="92" t="s">
        <v>37</v>
      </c>
      <c r="F293" s="93">
        <v>620</v>
      </c>
      <c r="G293" s="122"/>
      <c r="H293" s="94">
        <f>ROUND(G293*F293,2)</f>
        <v>0</v>
      </c>
    </row>
    <row r="294" spans="1:8" s="68" customFormat="1" ht="33" customHeight="1" x14ac:dyDescent="0.2">
      <c r="A294" s="88" t="s">
        <v>112</v>
      </c>
      <c r="B294" s="89" t="s">
        <v>358</v>
      </c>
      <c r="C294" s="90" t="s">
        <v>113</v>
      </c>
      <c r="D294" s="91" t="s">
        <v>195</v>
      </c>
      <c r="E294" s="92"/>
      <c r="F294" s="93"/>
      <c r="G294" s="118"/>
      <c r="H294" s="94"/>
    </row>
    <row r="295" spans="1:8" s="68" customFormat="1" ht="30" customHeight="1" x14ac:dyDescent="0.2">
      <c r="A295" s="88" t="s">
        <v>114</v>
      </c>
      <c r="B295" s="95" t="s">
        <v>31</v>
      </c>
      <c r="C295" s="90" t="s">
        <v>264</v>
      </c>
      <c r="D295" s="91" t="s">
        <v>115</v>
      </c>
      <c r="E295" s="92"/>
      <c r="F295" s="93"/>
      <c r="G295" s="118"/>
      <c r="H295" s="94"/>
    </row>
    <row r="296" spans="1:8" s="68" customFormat="1" ht="30" customHeight="1" x14ac:dyDescent="0.2">
      <c r="A296" s="88" t="s">
        <v>116</v>
      </c>
      <c r="B296" s="98" t="s">
        <v>70</v>
      </c>
      <c r="C296" s="90" t="s">
        <v>117</v>
      </c>
      <c r="D296" s="91"/>
      <c r="E296" s="92" t="s">
        <v>30</v>
      </c>
      <c r="F296" s="93">
        <v>5</v>
      </c>
      <c r="G296" s="122"/>
      <c r="H296" s="94">
        <f>ROUND(G296*F296,2)</f>
        <v>0</v>
      </c>
    </row>
    <row r="297" spans="1:8" s="68" customFormat="1" ht="33" customHeight="1" x14ac:dyDescent="0.2">
      <c r="A297" s="88" t="s">
        <v>72</v>
      </c>
      <c r="B297" s="89" t="s">
        <v>359</v>
      </c>
      <c r="C297" s="90" t="s">
        <v>50</v>
      </c>
      <c r="D297" s="91" t="s">
        <v>90</v>
      </c>
      <c r="E297" s="92"/>
      <c r="F297" s="93"/>
      <c r="G297" s="118"/>
      <c r="H297" s="94"/>
    </row>
    <row r="298" spans="1:8" s="68" customFormat="1" ht="35.25" customHeight="1" x14ac:dyDescent="0.2">
      <c r="A298" s="88" t="s">
        <v>253</v>
      </c>
      <c r="B298" s="95" t="s">
        <v>31</v>
      </c>
      <c r="C298" s="90" t="s">
        <v>270</v>
      </c>
      <c r="D298" s="91" t="s">
        <v>140</v>
      </c>
      <c r="E298" s="92"/>
      <c r="F298" s="93"/>
      <c r="G298" s="118"/>
      <c r="H298" s="94"/>
    </row>
    <row r="299" spans="1:8" s="68" customFormat="1" ht="30" customHeight="1" x14ac:dyDescent="0.2">
      <c r="A299" s="88" t="s">
        <v>388</v>
      </c>
      <c r="B299" s="102" t="s">
        <v>70</v>
      </c>
      <c r="C299" s="103" t="s">
        <v>143</v>
      </c>
      <c r="D299" s="99"/>
      <c r="E299" s="104" t="s">
        <v>49</v>
      </c>
      <c r="F299" s="105">
        <v>10</v>
      </c>
      <c r="G299" s="122"/>
      <c r="H299" s="101">
        <f>ROUND(G299*F299,2)</f>
        <v>0</v>
      </c>
    </row>
    <row r="300" spans="1:8" s="106" customFormat="1" ht="36.75" customHeight="1" x14ac:dyDescent="0.2">
      <c r="A300" s="88" t="s">
        <v>91</v>
      </c>
      <c r="B300" s="95" t="s">
        <v>38</v>
      </c>
      <c r="C300" s="90" t="s">
        <v>265</v>
      </c>
      <c r="D300" s="91" t="s">
        <v>75</v>
      </c>
      <c r="E300" s="92" t="s">
        <v>49</v>
      </c>
      <c r="F300" s="93">
        <v>3</v>
      </c>
      <c r="G300" s="122"/>
      <c r="H300" s="94">
        <f t="shared" ref="H300" si="36">ROUND(G300*F300,2)</f>
        <v>0</v>
      </c>
    </row>
    <row r="301" spans="1:8" s="68" customFormat="1" ht="43.9" customHeight="1" x14ac:dyDescent="0.2">
      <c r="A301" s="88" t="s">
        <v>92</v>
      </c>
      <c r="B301" s="89" t="s">
        <v>360</v>
      </c>
      <c r="C301" s="90" t="s">
        <v>93</v>
      </c>
      <c r="D301" s="91" t="s">
        <v>205</v>
      </c>
      <c r="E301" s="107"/>
      <c r="F301" s="93"/>
      <c r="G301" s="118"/>
      <c r="H301" s="94"/>
    </row>
    <row r="302" spans="1:8" s="68" customFormat="1" ht="30" customHeight="1" x14ac:dyDescent="0.2">
      <c r="A302" s="88" t="s">
        <v>118</v>
      </c>
      <c r="B302" s="95" t="s">
        <v>31</v>
      </c>
      <c r="C302" s="90" t="s">
        <v>119</v>
      </c>
      <c r="D302" s="91"/>
      <c r="E302" s="92"/>
      <c r="F302" s="93"/>
      <c r="G302" s="118"/>
      <c r="H302" s="94"/>
    </row>
    <row r="303" spans="1:8" s="68" customFormat="1" ht="30" customHeight="1" x14ac:dyDescent="0.2">
      <c r="A303" s="88" t="s">
        <v>94</v>
      </c>
      <c r="B303" s="98" t="s">
        <v>70</v>
      </c>
      <c r="C303" s="90" t="s">
        <v>81</v>
      </c>
      <c r="D303" s="91"/>
      <c r="E303" s="92" t="s">
        <v>32</v>
      </c>
      <c r="F303" s="93">
        <v>2050</v>
      </c>
      <c r="G303" s="122"/>
      <c r="H303" s="94">
        <f>ROUND(G303*F303,2)</f>
        <v>0</v>
      </c>
    </row>
    <row r="304" spans="1:8" s="68" customFormat="1" ht="30" customHeight="1" x14ac:dyDescent="0.2">
      <c r="A304" s="88" t="s">
        <v>95</v>
      </c>
      <c r="B304" s="95" t="s">
        <v>38</v>
      </c>
      <c r="C304" s="90" t="s">
        <v>59</v>
      </c>
      <c r="D304" s="91"/>
      <c r="E304" s="92"/>
      <c r="F304" s="93"/>
      <c r="G304" s="118"/>
      <c r="H304" s="94"/>
    </row>
    <row r="305" spans="1:8" s="68" customFormat="1" ht="30" customHeight="1" x14ac:dyDescent="0.2">
      <c r="A305" s="88" t="s">
        <v>96</v>
      </c>
      <c r="B305" s="98" t="s">
        <v>70</v>
      </c>
      <c r="C305" s="90" t="s">
        <v>81</v>
      </c>
      <c r="D305" s="91"/>
      <c r="E305" s="92" t="s">
        <v>32</v>
      </c>
      <c r="F305" s="93">
        <v>40</v>
      </c>
      <c r="G305" s="122"/>
      <c r="H305" s="94">
        <f>ROUND(G305*F305,2)</f>
        <v>0</v>
      </c>
    </row>
    <row r="306" spans="1:8" s="68" customFormat="1" ht="30" customHeight="1" x14ac:dyDescent="0.2">
      <c r="A306" s="88" t="s">
        <v>76</v>
      </c>
      <c r="B306" s="89" t="s">
        <v>361</v>
      </c>
      <c r="C306" s="90" t="s">
        <v>77</v>
      </c>
      <c r="D306" s="91" t="s">
        <v>120</v>
      </c>
      <c r="E306" s="92"/>
      <c r="F306" s="93"/>
      <c r="G306" s="118"/>
      <c r="H306" s="94"/>
    </row>
    <row r="307" spans="1:8" s="68" customFormat="1" ht="30" customHeight="1" x14ac:dyDescent="0.2">
      <c r="A307" s="88" t="s">
        <v>78</v>
      </c>
      <c r="B307" s="95" t="s">
        <v>31</v>
      </c>
      <c r="C307" s="90" t="s">
        <v>121</v>
      </c>
      <c r="D307" s="91" t="s">
        <v>2</v>
      </c>
      <c r="E307" s="92" t="s">
        <v>30</v>
      </c>
      <c r="F307" s="93">
        <v>13200</v>
      </c>
      <c r="G307" s="122"/>
      <c r="H307" s="94">
        <f t="shared" ref="H307:H308" si="37">ROUND(G307*F307,2)</f>
        <v>0</v>
      </c>
    </row>
    <row r="308" spans="1:8" s="68" customFormat="1" ht="30" customHeight="1" x14ac:dyDescent="0.2">
      <c r="A308" s="88" t="s">
        <v>79</v>
      </c>
      <c r="B308" s="89" t="s">
        <v>362</v>
      </c>
      <c r="C308" s="90" t="s">
        <v>80</v>
      </c>
      <c r="D308" s="91" t="s">
        <v>97</v>
      </c>
      <c r="E308" s="92" t="s">
        <v>37</v>
      </c>
      <c r="F308" s="108">
        <v>1</v>
      </c>
      <c r="G308" s="122"/>
      <c r="H308" s="94">
        <f t="shared" si="37"/>
        <v>0</v>
      </c>
    </row>
    <row r="309" spans="1:8" ht="36" customHeight="1" x14ac:dyDescent="0.2">
      <c r="A309" s="16"/>
      <c r="B309" s="5"/>
      <c r="C309" s="31" t="s">
        <v>21</v>
      </c>
      <c r="D309" s="9"/>
      <c r="E309" s="8"/>
      <c r="F309" s="7"/>
      <c r="G309" s="137"/>
      <c r="H309" s="19"/>
    </row>
    <row r="310" spans="1:8" s="68" customFormat="1" ht="30" customHeight="1" x14ac:dyDescent="0.2">
      <c r="A310" s="67" t="s">
        <v>51</v>
      </c>
      <c r="B310" s="89" t="s">
        <v>363</v>
      </c>
      <c r="C310" s="90" t="s">
        <v>52</v>
      </c>
      <c r="D310" s="91" t="s">
        <v>82</v>
      </c>
      <c r="E310" s="92" t="s">
        <v>49</v>
      </c>
      <c r="F310" s="108">
        <v>2000</v>
      </c>
      <c r="G310" s="122"/>
      <c r="H310" s="94">
        <f>ROUND(G310*F310,2)</f>
        <v>0</v>
      </c>
    </row>
    <row r="311" spans="1:8" ht="48" customHeight="1" x14ac:dyDescent="0.2">
      <c r="A311" s="16"/>
      <c r="B311" s="5"/>
      <c r="C311" s="31" t="s">
        <v>22</v>
      </c>
      <c r="D311" s="9"/>
      <c r="E311" s="8"/>
      <c r="F311" s="7"/>
      <c r="G311" s="137"/>
      <c r="H311" s="19"/>
    </row>
    <row r="312" spans="1:8" s="110" customFormat="1" ht="35.25" customHeight="1" x14ac:dyDescent="0.2">
      <c r="A312" s="67" t="s">
        <v>60</v>
      </c>
      <c r="B312" s="89" t="s">
        <v>364</v>
      </c>
      <c r="C312" s="78" t="s">
        <v>122</v>
      </c>
      <c r="D312" s="79" t="s">
        <v>127</v>
      </c>
      <c r="E312" s="92"/>
      <c r="F312" s="108"/>
      <c r="G312" s="118"/>
      <c r="H312" s="109"/>
    </row>
    <row r="313" spans="1:8" s="68" customFormat="1" ht="43.9" customHeight="1" x14ac:dyDescent="0.2">
      <c r="A313" s="123" t="s">
        <v>249</v>
      </c>
      <c r="B313" s="124" t="s">
        <v>31</v>
      </c>
      <c r="C313" s="69" t="s">
        <v>250</v>
      </c>
      <c r="D313" s="79"/>
      <c r="E313" s="125" t="s">
        <v>37</v>
      </c>
      <c r="F313" s="127">
        <v>1</v>
      </c>
      <c r="G313" s="141"/>
      <c r="H313" s="128">
        <f t="shared" ref="H313:H314" si="38">ROUND(G313*F313,2)</f>
        <v>0</v>
      </c>
    </row>
    <row r="314" spans="1:8" s="68" customFormat="1" ht="43.9" customHeight="1" x14ac:dyDescent="0.2">
      <c r="A314" s="123" t="s">
        <v>251</v>
      </c>
      <c r="B314" s="124" t="s">
        <v>38</v>
      </c>
      <c r="C314" s="69" t="s">
        <v>252</v>
      </c>
      <c r="D314" s="79"/>
      <c r="E314" s="125" t="s">
        <v>37</v>
      </c>
      <c r="F314" s="127">
        <v>1</v>
      </c>
      <c r="G314" s="141"/>
      <c r="H314" s="128">
        <f t="shared" si="38"/>
        <v>0</v>
      </c>
    </row>
    <row r="315" spans="1:8" ht="36" customHeight="1" x14ac:dyDescent="0.2">
      <c r="A315" s="16"/>
      <c r="B315" s="11"/>
      <c r="C315" s="31" t="s">
        <v>23</v>
      </c>
      <c r="D315" s="9"/>
      <c r="E315" s="8"/>
      <c r="F315" s="7"/>
      <c r="G315" s="137"/>
      <c r="H315" s="19"/>
    </row>
    <row r="316" spans="1:8" s="68" customFormat="1" ht="43.9" customHeight="1" x14ac:dyDescent="0.2">
      <c r="A316" s="67" t="s">
        <v>244</v>
      </c>
      <c r="B316" s="89" t="s">
        <v>365</v>
      </c>
      <c r="C316" s="69" t="s">
        <v>245</v>
      </c>
      <c r="D316" s="79" t="s">
        <v>127</v>
      </c>
      <c r="E316" s="92" t="s">
        <v>37</v>
      </c>
      <c r="F316" s="108">
        <v>1</v>
      </c>
      <c r="G316" s="122"/>
      <c r="H316" s="94">
        <f t="shared" ref="H316" si="39">ROUND(G316*F316,2)</f>
        <v>0</v>
      </c>
    </row>
    <row r="317" spans="1:8" s="36" customFormat="1" ht="30" customHeight="1" thickBot="1" x14ac:dyDescent="0.25">
      <c r="A317" s="37"/>
      <c r="B317" s="32" t="str">
        <f>B280</f>
        <v>J</v>
      </c>
      <c r="C317" s="166" t="str">
        <f>C280</f>
        <v>LAGIMODIERE BOULEVARD NORTHBOUND - BISHOP GRANDIN BLVD. TO FERMOR AVE.</v>
      </c>
      <c r="D317" s="167"/>
      <c r="E317" s="167"/>
      <c r="F317" s="168"/>
      <c r="G317" s="140" t="s">
        <v>17</v>
      </c>
      <c r="H317" s="37">
        <f>SUM(H280:H316)</f>
        <v>0</v>
      </c>
    </row>
    <row r="318" spans="1:8" ht="24.75" customHeight="1" thickTop="1" x14ac:dyDescent="0.2">
      <c r="A318" s="16"/>
      <c r="B318" s="169" t="s">
        <v>185</v>
      </c>
      <c r="C318" s="170"/>
      <c r="D318" s="170"/>
      <c r="E318" s="170"/>
      <c r="F318" s="170"/>
      <c r="G318" s="171"/>
      <c r="H318" s="57"/>
    </row>
    <row r="319" spans="1:8" s="36" customFormat="1" ht="30" customHeight="1" x14ac:dyDescent="0.2">
      <c r="A319" s="34"/>
      <c r="B319" s="33" t="s">
        <v>180</v>
      </c>
      <c r="C319" s="163" t="s">
        <v>175</v>
      </c>
      <c r="D319" s="164"/>
      <c r="E319" s="164"/>
      <c r="F319" s="165"/>
      <c r="G319" s="139"/>
      <c r="H319" s="35"/>
    </row>
    <row r="320" spans="1:8" ht="36" customHeight="1" x14ac:dyDescent="0.2">
      <c r="A320" s="16"/>
      <c r="B320" s="14"/>
      <c r="C320" s="30" t="s">
        <v>19</v>
      </c>
      <c r="D320" s="9"/>
      <c r="E320" s="7" t="s">
        <v>2</v>
      </c>
      <c r="F320" s="7" t="s">
        <v>2</v>
      </c>
      <c r="G320" s="142"/>
      <c r="H320" s="19"/>
    </row>
    <row r="321" spans="1:8" s="68" customFormat="1" ht="30" customHeight="1" x14ac:dyDescent="0.2">
      <c r="A321" s="67" t="s">
        <v>63</v>
      </c>
      <c r="B321" s="89" t="s">
        <v>366</v>
      </c>
      <c r="C321" s="90" t="s">
        <v>64</v>
      </c>
      <c r="D321" s="99" t="s">
        <v>153</v>
      </c>
      <c r="E321" s="92" t="s">
        <v>29</v>
      </c>
      <c r="F321" s="93">
        <v>750</v>
      </c>
      <c r="G321" s="122"/>
      <c r="H321" s="94">
        <f t="shared" ref="H321" si="40">ROUND(G321*F321,2)</f>
        <v>0</v>
      </c>
    </row>
    <row r="322" spans="1:8" s="68" customFormat="1" ht="32.450000000000003" customHeight="1" x14ac:dyDescent="0.2">
      <c r="A322" s="100" t="s">
        <v>65</v>
      </c>
      <c r="B322" s="89" t="s">
        <v>367</v>
      </c>
      <c r="C322" s="90" t="s">
        <v>155</v>
      </c>
      <c r="D322" s="99" t="s">
        <v>197</v>
      </c>
      <c r="E322" s="92"/>
      <c r="F322" s="93"/>
      <c r="G322" s="118"/>
      <c r="H322" s="94"/>
    </row>
    <row r="323" spans="1:8" s="68" customFormat="1" ht="30" customHeight="1" x14ac:dyDescent="0.2">
      <c r="A323" s="100" t="s">
        <v>156</v>
      </c>
      <c r="B323" s="95" t="s">
        <v>31</v>
      </c>
      <c r="C323" s="90" t="s">
        <v>157</v>
      </c>
      <c r="D323" s="91" t="s">
        <v>2</v>
      </c>
      <c r="E323" s="92" t="s">
        <v>32</v>
      </c>
      <c r="F323" s="93">
        <v>950</v>
      </c>
      <c r="G323" s="122"/>
      <c r="H323" s="94">
        <f t="shared" ref="H323" si="41">ROUND(G323*F323,2)</f>
        <v>0</v>
      </c>
    </row>
    <row r="324" spans="1:8" s="68" customFormat="1" ht="38.450000000000003" customHeight="1" x14ac:dyDescent="0.2">
      <c r="A324" s="100" t="s">
        <v>33</v>
      </c>
      <c r="B324" s="89" t="s">
        <v>368</v>
      </c>
      <c r="C324" s="90" t="s">
        <v>34</v>
      </c>
      <c r="D324" s="99" t="s">
        <v>153</v>
      </c>
      <c r="E324" s="92"/>
      <c r="F324" s="93"/>
      <c r="G324" s="118"/>
      <c r="H324" s="94"/>
    </row>
    <row r="325" spans="1:8" s="68" customFormat="1" ht="36" customHeight="1" x14ac:dyDescent="0.2">
      <c r="A325" s="100" t="s">
        <v>158</v>
      </c>
      <c r="B325" s="95" t="s">
        <v>31</v>
      </c>
      <c r="C325" s="90" t="s">
        <v>159</v>
      </c>
      <c r="D325" s="91" t="s">
        <v>2</v>
      </c>
      <c r="E325" s="92" t="s">
        <v>29</v>
      </c>
      <c r="F325" s="93">
        <v>180</v>
      </c>
      <c r="G325" s="122"/>
      <c r="H325" s="94">
        <f t="shared" ref="H325:H328" si="42">ROUND(G325*F325,2)</f>
        <v>0</v>
      </c>
    </row>
    <row r="326" spans="1:8" s="68" customFormat="1" ht="30" customHeight="1" x14ac:dyDescent="0.2">
      <c r="A326" s="67" t="s">
        <v>35</v>
      </c>
      <c r="B326" s="89" t="s">
        <v>369</v>
      </c>
      <c r="C326" s="90" t="s">
        <v>36</v>
      </c>
      <c r="D326" s="99" t="s">
        <v>153</v>
      </c>
      <c r="E326" s="92" t="s">
        <v>30</v>
      </c>
      <c r="F326" s="93">
        <v>1550</v>
      </c>
      <c r="G326" s="122"/>
      <c r="H326" s="94">
        <f t="shared" si="42"/>
        <v>0</v>
      </c>
    </row>
    <row r="327" spans="1:8" s="68" customFormat="1" ht="33" customHeight="1" x14ac:dyDescent="0.2">
      <c r="A327" s="100" t="s">
        <v>67</v>
      </c>
      <c r="B327" s="89" t="s">
        <v>370</v>
      </c>
      <c r="C327" s="90" t="s">
        <v>160</v>
      </c>
      <c r="D327" s="99" t="s">
        <v>161</v>
      </c>
      <c r="E327" s="92"/>
      <c r="F327" s="93"/>
      <c r="G327" s="118"/>
      <c r="H327" s="94"/>
    </row>
    <row r="328" spans="1:8" s="68" customFormat="1" ht="30" customHeight="1" x14ac:dyDescent="0.2">
      <c r="A328" s="100" t="s">
        <v>162</v>
      </c>
      <c r="B328" s="95" t="s">
        <v>31</v>
      </c>
      <c r="C328" s="90" t="s">
        <v>163</v>
      </c>
      <c r="D328" s="91" t="s">
        <v>2</v>
      </c>
      <c r="E328" s="92" t="s">
        <v>30</v>
      </c>
      <c r="F328" s="93">
        <v>1600</v>
      </c>
      <c r="G328" s="122"/>
      <c r="H328" s="94">
        <f t="shared" si="42"/>
        <v>0</v>
      </c>
    </row>
    <row r="329" spans="1:8" ht="36" customHeight="1" x14ac:dyDescent="0.2">
      <c r="A329" s="16"/>
      <c r="B329" s="14"/>
      <c r="C329" s="31" t="s">
        <v>145</v>
      </c>
      <c r="D329" s="9"/>
      <c r="E329" s="6"/>
      <c r="F329" s="9"/>
      <c r="G329" s="142"/>
      <c r="H329" s="19"/>
    </row>
    <row r="330" spans="1:8" s="68" customFormat="1" ht="33" customHeight="1" x14ac:dyDescent="0.2">
      <c r="A330" s="88" t="s">
        <v>72</v>
      </c>
      <c r="B330" s="89" t="s">
        <v>371</v>
      </c>
      <c r="C330" s="90" t="s">
        <v>50</v>
      </c>
      <c r="D330" s="91" t="s">
        <v>90</v>
      </c>
      <c r="E330" s="92"/>
      <c r="F330" s="93"/>
      <c r="G330" s="118"/>
      <c r="H330" s="94"/>
    </row>
    <row r="331" spans="1:8" s="68" customFormat="1" ht="35.25" customHeight="1" x14ac:dyDescent="0.2">
      <c r="A331" s="88" t="s">
        <v>253</v>
      </c>
      <c r="B331" s="95" t="s">
        <v>31</v>
      </c>
      <c r="C331" s="90" t="s">
        <v>270</v>
      </c>
      <c r="D331" s="91" t="s">
        <v>140</v>
      </c>
      <c r="E331" s="92"/>
      <c r="F331" s="93"/>
      <c r="G331" s="118"/>
      <c r="H331" s="94"/>
    </row>
    <row r="332" spans="1:8" s="68" customFormat="1" ht="30" customHeight="1" x14ac:dyDescent="0.2">
      <c r="A332" s="88" t="s">
        <v>388</v>
      </c>
      <c r="B332" s="102" t="s">
        <v>70</v>
      </c>
      <c r="C332" s="103" t="s">
        <v>143</v>
      </c>
      <c r="D332" s="99"/>
      <c r="E332" s="104" t="s">
        <v>49</v>
      </c>
      <c r="F332" s="105">
        <v>10</v>
      </c>
      <c r="G332" s="122"/>
      <c r="H332" s="101">
        <f>ROUND(G332*F332,2)</f>
        <v>0</v>
      </c>
    </row>
    <row r="333" spans="1:8" ht="36" customHeight="1" x14ac:dyDescent="0.2">
      <c r="A333" s="16"/>
      <c r="B333" s="5"/>
      <c r="C333" s="31" t="s">
        <v>20</v>
      </c>
      <c r="D333" s="9"/>
      <c r="E333" s="7"/>
      <c r="F333" s="7"/>
      <c r="G333" s="142"/>
      <c r="H333" s="19"/>
    </row>
    <row r="334" spans="1:8" s="68" customFormat="1" ht="43.9" customHeight="1" x14ac:dyDescent="0.2">
      <c r="A334" s="67" t="s">
        <v>254</v>
      </c>
      <c r="B334" s="89" t="s">
        <v>372</v>
      </c>
      <c r="C334" s="90" t="s">
        <v>256</v>
      </c>
      <c r="D334" s="91" t="s">
        <v>205</v>
      </c>
      <c r="E334" s="107"/>
      <c r="F334" s="93"/>
      <c r="G334" s="118"/>
      <c r="H334" s="109"/>
    </row>
    <row r="335" spans="1:8" s="68" customFormat="1" ht="30" customHeight="1" x14ac:dyDescent="0.2">
      <c r="A335" s="67" t="s">
        <v>257</v>
      </c>
      <c r="B335" s="95" t="s">
        <v>31</v>
      </c>
      <c r="C335" s="90" t="s">
        <v>119</v>
      </c>
      <c r="D335" s="91"/>
      <c r="E335" s="92"/>
      <c r="F335" s="93"/>
      <c r="G335" s="118"/>
      <c r="H335" s="109"/>
    </row>
    <row r="336" spans="1:8" s="68" customFormat="1" ht="30" customHeight="1" x14ac:dyDescent="0.2">
      <c r="A336" s="67" t="s">
        <v>258</v>
      </c>
      <c r="B336" s="98" t="s">
        <v>70</v>
      </c>
      <c r="C336" s="90" t="s">
        <v>81</v>
      </c>
      <c r="D336" s="91"/>
      <c r="E336" s="92" t="s">
        <v>32</v>
      </c>
      <c r="F336" s="93">
        <v>275</v>
      </c>
      <c r="G336" s="122"/>
      <c r="H336" s="94">
        <f>ROUND(G336*F336,2)</f>
        <v>0</v>
      </c>
    </row>
    <row r="337" spans="1:8" s="68" customFormat="1" ht="30" customHeight="1" x14ac:dyDescent="0.2">
      <c r="A337" s="67" t="s">
        <v>259</v>
      </c>
      <c r="B337" s="95" t="s">
        <v>38</v>
      </c>
      <c r="C337" s="90" t="s">
        <v>59</v>
      </c>
      <c r="D337" s="91"/>
      <c r="E337" s="92"/>
      <c r="F337" s="93"/>
      <c r="G337" s="118"/>
      <c r="H337" s="109"/>
    </row>
    <row r="338" spans="1:8" s="68" customFormat="1" ht="30" customHeight="1" x14ac:dyDescent="0.2">
      <c r="A338" s="67" t="s">
        <v>260</v>
      </c>
      <c r="B338" s="98" t="s">
        <v>70</v>
      </c>
      <c r="C338" s="90" t="s">
        <v>81</v>
      </c>
      <c r="D338" s="91"/>
      <c r="E338" s="92" t="s">
        <v>32</v>
      </c>
      <c r="F338" s="93">
        <v>50</v>
      </c>
      <c r="G338" s="122"/>
      <c r="H338" s="94">
        <f>ROUND(G338*F338,2)</f>
        <v>0</v>
      </c>
    </row>
    <row r="339" spans="1:8" ht="36" customHeight="1" x14ac:dyDescent="0.2">
      <c r="A339" s="16"/>
      <c r="B339" s="5"/>
      <c r="C339" s="31" t="s">
        <v>21</v>
      </c>
      <c r="D339" s="9"/>
      <c r="E339" s="8"/>
      <c r="F339" s="7"/>
      <c r="G339" s="142"/>
      <c r="H339" s="19"/>
    </row>
    <row r="340" spans="1:8" s="68" customFormat="1" ht="30" customHeight="1" x14ac:dyDescent="0.2">
      <c r="A340" s="67" t="s">
        <v>51</v>
      </c>
      <c r="B340" s="89" t="s">
        <v>373</v>
      </c>
      <c r="C340" s="90" t="s">
        <v>52</v>
      </c>
      <c r="D340" s="91" t="s">
        <v>82</v>
      </c>
      <c r="E340" s="92" t="s">
        <v>49</v>
      </c>
      <c r="F340" s="108">
        <v>500</v>
      </c>
      <c r="G340" s="122"/>
      <c r="H340" s="94">
        <f>ROUND(G340*F340,2)</f>
        <v>0</v>
      </c>
    </row>
    <row r="341" spans="1:8" ht="36" customHeight="1" x14ac:dyDescent="0.2">
      <c r="A341" s="16"/>
      <c r="B341" s="14"/>
      <c r="C341" s="31" t="s">
        <v>24</v>
      </c>
      <c r="D341" s="9"/>
      <c r="E341" s="6"/>
      <c r="F341" s="9"/>
      <c r="G341" s="142"/>
      <c r="H341" s="19"/>
    </row>
    <row r="342" spans="1:8" s="68" customFormat="1" ht="30" customHeight="1" x14ac:dyDescent="0.2">
      <c r="A342" s="67" t="s">
        <v>51</v>
      </c>
      <c r="B342" s="89" t="s">
        <v>374</v>
      </c>
      <c r="C342" s="90" t="s">
        <v>261</v>
      </c>
      <c r="D342" s="115" t="s">
        <v>262</v>
      </c>
      <c r="E342" s="92" t="s">
        <v>30</v>
      </c>
      <c r="F342" s="108">
        <v>1550</v>
      </c>
      <c r="G342" s="122"/>
      <c r="H342" s="94">
        <f>ROUND(G342*F342,2)</f>
        <v>0</v>
      </c>
    </row>
    <row r="343" spans="1:8" s="36" customFormat="1" ht="30" customHeight="1" thickBot="1" x14ac:dyDescent="0.25">
      <c r="A343" s="37"/>
      <c r="B343" s="32" t="str">
        <f>B319</f>
        <v>K</v>
      </c>
      <c r="C343" s="166" t="str">
        <f>C319</f>
        <v>BISON DRIVE WESTBOUND SHOULDER RECONSTRUCTION - 75m WEST OF PEMBINA HWY. TO MARKHAM RD.</v>
      </c>
      <c r="D343" s="167"/>
      <c r="E343" s="167"/>
      <c r="F343" s="168"/>
      <c r="G343" s="140" t="s">
        <v>17</v>
      </c>
      <c r="H343" s="37">
        <f>SUM(H319:H342)</f>
        <v>0</v>
      </c>
    </row>
    <row r="344" spans="1:8" s="36" customFormat="1" ht="30" customHeight="1" thickTop="1" x14ac:dyDescent="0.2">
      <c r="A344" s="38"/>
      <c r="B344" s="33" t="s">
        <v>181</v>
      </c>
      <c r="C344" s="163" t="s">
        <v>176</v>
      </c>
      <c r="D344" s="164"/>
      <c r="E344" s="164"/>
      <c r="F344" s="165"/>
      <c r="G344" s="143"/>
      <c r="H344" s="39"/>
    </row>
    <row r="345" spans="1:8" ht="36" customHeight="1" x14ac:dyDescent="0.2">
      <c r="A345" s="16"/>
      <c r="B345" s="14"/>
      <c r="C345" s="30" t="s">
        <v>19</v>
      </c>
      <c r="D345" s="9"/>
      <c r="E345" s="7" t="s">
        <v>2</v>
      </c>
      <c r="F345" s="7" t="s">
        <v>2</v>
      </c>
      <c r="G345" s="142" t="s">
        <v>2</v>
      </c>
      <c r="H345" s="19"/>
    </row>
    <row r="346" spans="1:8" s="68" customFormat="1" ht="30" customHeight="1" x14ac:dyDescent="0.2">
      <c r="A346" s="67" t="s">
        <v>63</v>
      </c>
      <c r="B346" s="89" t="s">
        <v>375</v>
      </c>
      <c r="C346" s="90" t="s">
        <v>64</v>
      </c>
      <c r="D346" s="99" t="s">
        <v>153</v>
      </c>
      <c r="E346" s="92" t="s">
        <v>29</v>
      </c>
      <c r="F346" s="93">
        <v>660</v>
      </c>
      <c r="G346" s="122"/>
      <c r="H346" s="94">
        <f t="shared" ref="H346" si="43">ROUND(G346*F346,2)</f>
        <v>0</v>
      </c>
    </row>
    <row r="347" spans="1:8" s="68" customFormat="1" ht="32.450000000000003" customHeight="1" x14ac:dyDescent="0.2">
      <c r="A347" s="100" t="s">
        <v>65</v>
      </c>
      <c r="B347" s="89" t="s">
        <v>376</v>
      </c>
      <c r="C347" s="90" t="s">
        <v>155</v>
      </c>
      <c r="D347" s="99" t="s">
        <v>197</v>
      </c>
      <c r="E347" s="92"/>
      <c r="F347" s="93"/>
      <c r="G347" s="118"/>
      <c r="H347" s="94"/>
    </row>
    <row r="348" spans="1:8" s="68" customFormat="1" ht="30" customHeight="1" x14ac:dyDescent="0.2">
      <c r="A348" s="100" t="s">
        <v>156</v>
      </c>
      <c r="B348" s="95" t="s">
        <v>31</v>
      </c>
      <c r="C348" s="90" t="s">
        <v>157</v>
      </c>
      <c r="D348" s="91" t="s">
        <v>2</v>
      </c>
      <c r="E348" s="92" t="s">
        <v>32</v>
      </c>
      <c r="F348" s="93">
        <v>850</v>
      </c>
      <c r="G348" s="122"/>
      <c r="H348" s="94">
        <f t="shared" ref="H348" si="44">ROUND(G348*F348,2)</f>
        <v>0</v>
      </c>
    </row>
    <row r="349" spans="1:8" s="68" customFormat="1" ht="38.450000000000003" customHeight="1" x14ac:dyDescent="0.2">
      <c r="A349" s="100" t="s">
        <v>33</v>
      </c>
      <c r="B349" s="89" t="s">
        <v>377</v>
      </c>
      <c r="C349" s="90" t="s">
        <v>34</v>
      </c>
      <c r="D349" s="99" t="s">
        <v>153</v>
      </c>
      <c r="E349" s="92"/>
      <c r="F349" s="93"/>
      <c r="G349" s="118"/>
      <c r="H349" s="94"/>
    </row>
    <row r="350" spans="1:8" s="68" customFormat="1" ht="36" customHeight="1" x14ac:dyDescent="0.2">
      <c r="A350" s="100" t="s">
        <v>158</v>
      </c>
      <c r="B350" s="95" t="s">
        <v>31</v>
      </c>
      <c r="C350" s="90" t="s">
        <v>159</v>
      </c>
      <c r="D350" s="91" t="s">
        <v>2</v>
      </c>
      <c r="E350" s="92" t="s">
        <v>29</v>
      </c>
      <c r="F350" s="93">
        <v>160</v>
      </c>
      <c r="G350" s="122"/>
      <c r="H350" s="94">
        <f t="shared" ref="H350:H353" si="45">ROUND(G350*F350,2)</f>
        <v>0</v>
      </c>
    </row>
    <row r="351" spans="1:8" s="68" customFormat="1" ht="30" customHeight="1" x14ac:dyDescent="0.2">
      <c r="A351" s="67" t="s">
        <v>35</v>
      </c>
      <c r="B351" s="89" t="s">
        <v>378</v>
      </c>
      <c r="C351" s="90" t="s">
        <v>36</v>
      </c>
      <c r="D351" s="99" t="s">
        <v>153</v>
      </c>
      <c r="E351" s="92" t="s">
        <v>30</v>
      </c>
      <c r="F351" s="93">
        <v>1350</v>
      </c>
      <c r="G351" s="122"/>
      <c r="H351" s="94">
        <f t="shared" si="45"/>
        <v>0</v>
      </c>
    </row>
    <row r="352" spans="1:8" s="68" customFormat="1" ht="33" customHeight="1" x14ac:dyDescent="0.2">
      <c r="A352" s="100" t="s">
        <v>67</v>
      </c>
      <c r="B352" s="89" t="s">
        <v>379</v>
      </c>
      <c r="C352" s="90" t="s">
        <v>160</v>
      </c>
      <c r="D352" s="99" t="s">
        <v>161</v>
      </c>
      <c r="E352" s="92"/>
      <c r="F352" s="93"/>
      <c r="G352" s="118"/>
      <c r="H352" s="94"/>
    </row>
    <row r="353" spans="1:8" s="68" customFormat="1" ht="30" customHeight="1" x14ac:dyDescent="0.2">
      <c r="A353" s="100" t="s">
        <v>162</v>
      </c>
      <c r="B353" s="95" t="s">
        <v>31</v>
      </c>
      <c r="C353" s="90" t="s">
        <v>163</v>
      </c>
      <c r="D353" s="91" t="s">
        <v>2</v>
      </c>
      <c r="E353" s="92" t="s">
        <v>30</v>
      </c>
      <c r="F353" s="93">
        <v>1400</v>
      </c>
      <c r="G353" s="122"/>
      <c r="H353" s="94">
        <f t="shared" si="45"/>
        <v>0</v>
      </c>
    </row>
    <row r="354" spans="1:8" ht="36" customHeight="1" x14ac:dyDescent="0.2">
      <c r="A354" s="16"/>
      <c r="B354" s="14"/>
      <c r="C354" s="31" t="s">
        <v>145</v>
      </c>
      <c r="D354" s="9"/>
      <c r="E354" s="6"/>
      <c r="F354" s="9"/>
      <c r="G354" s="142"/>
      <c r="H354" s="19"/>
    </row>
    <row r="355" spans="1:8" s="68" customFormat="1" ht="33" customHeight="1" x14ac:dyDescent="0.2">
      <c r="A355" s="88" t="s">
        <v>72</v>
      </c>
      <c r="B355" s="89" t="s">
        <v>380</v>
      </c>
      <c r="C355" s="90" t="s">
        <v>50</v>
      </c>
      <c r="D355" s="91" t="s">
        <v>90</v>
      </c>
      <c r="E355" s="92"/>
      <c r="F355" s="93"/>
      <c r="G355" s="118"/>
      <c r="H355" s="94"/>
    </row>
    <row r="356" spans="1:8" s="68" customFormat="1" ht="35.25" customHeight="1" x14ac:dyDescent="0.2">
      <c r="A356" s="88" t="s">
        <v>253</v>
      </c>
      <c r="B356" s="95" t="s">
        <v>31</v>
      </c>
      <c r="C356" s="90" t="s">
        <v>270</v>
      </c>
      <c r="D356" s="91" t="s">
        <v>140</v>
      </c>
      <c r="E356" s="92"/>
      <c r="F356" s="93"/>
      <c r="G356" s="118"/>
      <c r="H356" s="94"/>
    </row>
    <row r="357" spans="1:8" s="68" customFormat="1" ht="30" customHeight="1" x14ac:dyDescent="0.2">
      <c r="A357" s="88" t="s">
        <v>388</v>
      </c>
      <c r="B357" s="102" t="s">
        <v>70</v>
      </c>
      <c r="C357" s="103" t="s">
        <v>143</v>
      </c>
      <c r="D357" s="99"/>
      <c r="E357" s="104" t="s">
        <v>49</v>
      </c>
      <c r="F357" s="105">
        <v>30</v>
      </c>
      <c r="G357" s="122"/>
      <c r="H357" s="101">
        <f>ROUND(G357*F357,2)</f>
        <v>0</v>
      </c>
    </row>
    <row r="358" spans="1:8" ht="36" customHeight="1" x14ac:dyDescent="0.2">
      <c r="A358" s="16"/>
      <c r="B358" s="5"/>
      <c r="C358" s="31" t="s">
        <v>20</v>
      </c>
      <c r="D358" s="9"/>
      <c r="E358" s="7"/>
      <c r="F358" s="7"/>
      <c r="G358" s="142"/>
      <c r="H358" s="19"/>
    </row>
    <row r="359" spans="1:8" s="68" customFormat="1" ht="43.9" customHeight="1" x14ac:dyDescent="0.2">
      <c r="A359" s="67" t="s">
        <v>254</v>
      </c>
      <c r="B359" s="89" t="s">
        <v>381</v>
      </c>
      <c r="C359" s="90" t="s">
        <v>256</v>
      </c>
      <c r="D359" s="91" t="s">
        <v>205</v>
      </c>
      <c r="E359" s="107"/>
      <c r="F359" s="93"/>
      <c r="G359" s="118"/>
      <c r="H359" s="109"/>
    </row>
    <row r="360" spans="1:8" s="68" customFormat="1" ht="30" customHeight="1" x14ac:dyDescent="0.2">
      <c r="A360" s="67" t="s">
        <v>257</v>
      </c>
      <c r="B360" s="95" t="s">
        <v>31</v>
      </c>
      <c r="C360" s="90" t="s">
        <v>119</v>
      </c>
      <c r="D360" s="91"/>
      <c r="E360" s="92"/>
      <c r="F360" s="93"/>
      <c r="G360" s="118"/>
      <c r="H360" s="109"/>
    </row>
    <row r="361" spans="1:8" s="68" customFormat="1" ht="30" customHeight="1" x14ac:dyDescent="0.2">
      <c r="A361" s="67" t="s">
        <v>258</v>
      </c>
      <c r="B361" s="98" t="s">
        <v>70</v>
      </c>
      <c r="C361" s="90" t="s">
        <v>81</v>
      </c>
      <c r="D361" s="91"/>
      <c r="E361" s="92" t="s">
        <v>32</v>
      </c>
      <c r="F361" s="93">
        <v>240</v>
      </c>
      <c r="G361" s="122"/>
      <c r="H361" s="94">
        <f>ROUND(G361*F361,2)</f>
        <v>0</v>
      </c>
    </row>
    <row r="362" spans="1:8" s="68" customFormat="1" ht="30" customHeight="1" x14ac:dyDescent="0.2">
      <c r="A362" s="67" t="s">
        <v>259</v>
      </c>
      <c r="B362" s="95" t="s">
        <v>38</v>
      </c>
      <c r="C362" s="90" t="s">
        <v>59</v>
      </c>
      <c r="D362" s="91"/>
      <c r="E362" s="92"/>
      <c r="F362" s="93"/>
      <c r="G362" s="118"/>
      <c r="H362" s="109"/>
    </row>
    <row r="363" spans="1:8" s="68" customFormat="1" ht="30" customHeight="1" x14ac:dyDescent="0.2">
      <c r="A363" s="67" t="s">
        <v>260</v>
      </c>
      <c r="B363" s="98" t="s">
        <v>70</v>
      </c>
      <c r="C363" s="90" t="s">
        <v>81</v>
      </c>
      <c r="D363" s="91"/>
      <c r="E363" s="92" t="s">
        <v>32</v>
      </c>
      <c r="F363" s="93">
        <v>50</v>
      </c>
      <c r="G363" s="122"/>
      <c r="H363" s="94">
        <f>ROUND(G363*F363,2)</f>
        <v>0</v>
      </c>
    </row>
    <row r="364" spans="1:8" ht="36" customHeight="1" x14ac:dyDescent="0.2">
      <c r="A364" s="16"/>
      <c r="B364" s="5"/>
      <c r="C364" s="31" t="s">
        <v>21</v>
      </c>
      <c r="D364" s="9"/>
      <c r="E364" s="8"/>
      <c r="F364" s="7"/>
      <c r="G364" s="142"/>
      <c r="H364" s="19"/>
    </row>
    <row r="365" spans="1:8" s="68" customFormat="1" ht="30" customHeight="1" x14ac:dyDescent="0.2">
      <c r="A365" s="67" t="s">
        <v>51</v>
      </c>
      <c r="B365" s="89" t="s">
        <v>382</v>
      </c>
      <c r="C365" s="90" t="s">
        <v>52</v>
      </c>
      <c r="D365" s="91" t="s">
        <v>82</v>
      </c>
      <c r="E365" s="92" t="s">
        <v>49</v>
      </c>
      <c r="F365" s="108">
        <v>500</v>
      </c>
      <c r="G365" s="122"/>
      <c r="H365" s="94">
        <f>ROUND(G365*F365,2)</f>
        <v>0</v>
      </c>
    </row>
    <row r="366" spans="1:8" ht="36" customHeight="1" x14ac:dyDescent="0.2">
      <c r="A366" s="16"/>
      <c r="B366" s="14"/>
      <c r="C366" s="31" t="s">
        <v>24</v>
      </c>
      <c r="D366" s="9"/>
      <c r="E366" s="6"/>
      <c r="F366" s="9"/>
      <c r="G366" s="142"/>
      <c r="H366" s="19"/>
    </row>
    <row r="367" spans="1:8" s="68" customFormat="1" ht="30" customHeight="1" x14ac:dyDescent="0.2">
      <c r="A367" s="67" t="s">
        <v>51</v>
      </c>
      <c r="B367" s="89" t="s">
        <v>383</v>
      </c>
      <c r="C367" s="90" t="s">
        <v>261</v>
      </c>
      <c r="D367" s="115" t="s">
        <v>262</v>
      </c>
      <c r="E367" s="92" t="s">
        <v>30</v>
      </c>
      <c r="F367" s="108">
        <v>1350</v>
      </c>
      <c r="G367" s="122"/>
      <c r="H367" s="94">
        <f>ROUND(G367*F367,2)</f>
        <v>0</v>
      </c>
    </row>
    <row r="368" spans="1:8" s="36" customFormat="1" ht="30" customHeight="1" thickBot="1" x14ac:dyDescent="0.25">
      <c r="A368" s="35"/>
      <c r="B368" s="32" t="str">
        <f>B344</f>
        <v>L</v>
      </c>
      <c r="C368" s="166" t="str">
        <f>C344</f>
        <v>LAGIMODIERE BOULEVARD SOUTHBOUND SHOULDER RECONSTRUCTION - WARMAN RD. TO DUGALD RD.</v>
      </c>
      <c r="D368" s="167"/>
      <c r="E368" s="167"/>
      <c r="F368" s="168"/>
      <c r="G368" s="140" t="s">
        <v>17</v>
      </c>
      <c r="H368" s="37">
        <f>SUM(H344:H367)</f>
        <v>0</v>
      </c>
    </row>
    <row r="369" spans="1:8" s="72" customFormat="1" ht="30" customHeight="1" thickTop="1" x14ac:dyDescent="0.2">
      <c r="A369" s="71"/>
      <c r="B369" s="80" t="s">
        <v>182</v>
      </c>
      <c r="C369" s="172" t="s">
        <v>146</v>
      </c>
      <c r="D369" s="173"/>
      <c r="E369" s="173"/>
      <c r="F369" s="174"/>
      <c r="G369" s="144"/>
      <c r="H369" s="81"/>
    </row>
    <row r="370" spans="1:8" s="70" customFormat="1" ht="30" customHeight="1" x14ac:dyDescent="0.2">
      <c r="A370" s="82" t="s">
        <v>151</v>
      </c>
      <c r="B370" s="73" t="s">
        <v>384</v>
      </c>
      <c r="C370" s="74" t="s">
        <v>152</v>
      </c>
      <c r="D370" s="79" t="s">
        <v>209</v>
      </c>
      <c r="E370" s="75" t="s">
        <v>147</v>
      </c>
      <c r="F370" s="77">
        <v>1</v>
      </c>
      <c r="G370" s="145"/>
      <c r="H370" s="76">
        <f t="shared" ref="H370" si="46">ROUND(G370*F370,2)</f>
        <v>0</v>
      </c>
    </row>
    <row r="371" spans="1:8" s="72" customFormat="1" ht="30" customHeight="1" thickBot="1" x14ac:dyDescent="0.25">
      <c r="A371" s="83"/>
      <c r="B371" s="84" t="str">
        <f>B369</f>
        <v>M</v>
      </c>
      <c r="C371" s="182" t="str">
        <f>C369</f>
        <v>MOBILIZATION /DEMOLIBIZATION</v>
      </c>
      <c r="D371" s="183"/>
      <c r="E371" s="183"/>
      <c r="F371" s="184"/>
      <c r="G371" s="146" t="s">
        <v>17</v>
      </c>
      <c r="H371" s="85">
        <f>H370</f>
        <v>0</v>
      </c>
    </row>
    <row r="372" spans="1:8" s="72" customFormat="1" ht="30" customHeight="1" thickTop="1" x14ac:dyDescent="0.2">
      <c r="A372" s="71"/>
      <c r="B372" s="80" t="s">
        <v>183</v>
      </c>
      <c r="C372" s="172" t="s">
        <v>186</v>
      </c>
      <c r="D372" s="173"/>
      <c r="E372" s="173"/>
      <c r="F372" s="174"/>
      <c r="G372" s="144"/>
      <c r="H372" s="81"/>
    </row>
    <row r="373" spans="1:8" s="70" customFormat="1" ht="30" customHeight="1" x14ac:dyDescent="0.2">
      <c r="A373" s="82" t="s">
        <v>151</v>
      </c>
      <c r="B373" s="73" t="s">
        <v>385</v>
      </c>
      <c r="C373" s="74" t="s">
        <v>187</v>
      </c>
      <c r="D373" s="79" t="s">
        <v>206</v>
      </c>
      <c r="E373" s="75" t="s">
        <v>147</v>
      </c>
      <c r="F373" s="77">
        <v>1</v>
      </c>
      <c r="G373" s="157">
        <v>20000</v>
      </c>
      <c r="H373" s="76">
        <f t="shared" ref="H373" si="47">ROUND(G373*F373,2)</f>
        <v>20000</v>
      </c>
    </row>
    <row r="374" spans="1:8" s="72" customFormat="1" ht="30" customHeight="1" thickBot="1" x14ac:dyDescent="0.25">
      <c r="A374" s="83"/>
      <c r="B374" s="84" t="str">
        <f>B372</f>
        <v>N</v>
      </c>
      <c r="C374" s="182" t="str">
        <f>C372</f>
        <v>CASH ALLOWANCE FOR ADDITIONAL WORK</v>
      </c>
      <c r="D374" s="183"/>
      <c r="E374" s="183"/>
      <c r="F374" s="184"/>
      <c r="G374" s="146" t="s">
        <v>17</v>
      </c>
      <c r="H374" s="85">
        <f>H373</f>
        <v>20000</v>
      </c>
    </row>
    <row r="375" spans="1:8" ht="36" customHeight="1" thickTop="1" x14ac:dyDescent="0.3">
      <c r="A375" s="63"/>
      <c r="B375" s="10"/>
      <c r="C375" s="49" t="s">
        <v>18</v>
      </c>
      <c r="D375" s="50"/>
      <c r="E375" s="50"/>
      <c r="F375" s="50"/>
      <c r="G375" s="147"/>
      <c r="H375" s="23"/>
    </row>
    <row r="376" spans="1:8" s="36" customFormat="1" ht="31.5" customHeight="1" x14ac:dyDescent="0.2">
      <c r="A376" s="65"/>
      <c r="B376" s="161" t="str">
        <f>B6</f>
        <v>PART 1      STREET PRESERVATION WORKS</v>
      </c>
      <c r="C376" s="162"/>
      <c r="D376" s="162"/>
      <c r="E376" s="162"/>
      <c r="F376" s="162"/>
      <c r="G376" s="148"/>
      <c r="H376" s="58"/>
    </row>
    <row r="377" spans="1:8" ht="30" customHeight="1" thickBot="1" x14ac:dyDescent="0.25">
      <c r="A377" s="17"/>
      <c r="B377" s="32" t="str">
        <f>B7</f>
        <v>A</v>
      </c>
      <c r="C377" s="185" t="str">
        <f>C7</f>
        <v>STERLING LYON PARKWAY EASTBOUND - KENASTON BLVD. TO VICTOR LEWIS DR.</v>
      </c>
      <c r="D377" s="167"/>
      <c r="E377" s="167"/>
      <c r="F377" s="168"/>
      <c r="G377" s="138" t="s">
        <v>17</v>
      </c>
      <c r="H377" s="17">
        <f>H36</f>
        <v>0</v>
      </c>
    </row>
    <row r="378" spans="1:8" ht="30" customHeight="1" thickTop="1" thickBot="1" x14ac:dyDescent="0.25">
      <c r="A378" s="17"/>
      <c r="B378" s="32" t="str">
        <f>B37</f>
        <v>B</v>
      </c>
      <c r="C378" s="177" t="str">
        <f>C37</f>
        <v>LOGAN AVENUE - BLAKE ST. TO RAIL CROSSING (WESTON)</v>
      </c>
      <c r="D378" s="178"/>
      <c r="E378" s="178"/>
      <c r="F378" s="179"/>
      <c r="G378" s="138" t="s">
        <v>17</v>
      </c>
      <c r="H378" s="17">
        <f>H72</f>
        <v>0</v>
      </c>
    </row>
    <row r="379" spans="1:8" ht="30" customHeight="1" thickTop="1" thickBot="1" x14ac:dyDescent="0.25">
      <c r="A379" s="17"/>
      <c r="B379" s="32" t="str">
        <f>B73</f>
        <v>C</v>
      </c>
      <c r="C379" s="177" t="str">
        <f>C73</f>
        <v>SAGE CREEK BOULEVARD - LAGIMODIERE BLVD. TO WARDE AVE.</v>
      </c>
      <c r="D379" s="178"/>
      <c r="E379" s="178"/>
      <c r="F379" s="179"/>
      <c r="G379" s="138" t="s">
        <v>17</v>
      </c>
      <c r="H379" s="17">
        <f>H101</f>
        <v>0</v>
      </c>
    </row>
    <row r="380" spans="1:8" ht="30" customHeight="1" thickTop="1" thickBot="1" x14ac:dyDescent="0.25">
      <c r="A380" s="17"/>
      <c r="B380" s="32" t="str">
        <f>B102</f>
        <v>D</v>
      </c>
      <c r="C380" s="177" t="str">
        <f>C102</f>
        <v>CAMIEL SYS STREET - MAZENOD RD. TO TO PLESSIS RD.</v>
      </c>
      <c r="D380" s="178"/>
      <c r="E380" s="178"/>
      <c r="F380" s="179"/>
      <c r="G380" s="138" t="s">
        <v>17</v>
      </c>
      <c r="H380" s="17">
        <f>H150</f>
        <v>0</v>
      </c>
    </row>
    <row r="381" spans="1:8" ht="30" customHeight="1" thickTop="1" thickBot="1" x14ac:dyDescent="0.25">
      <c r="A381" s="17"/>
      <c r="B381" s="32" t="str">
        <f>B151</f>
        <v>E</v>
      </c>
      <c r="C381" s="177" t="str">
        <f>C151</f>
        <v>MAZENOD ROAD - DEBAETS ST. TO CAMIEL SYS ST.</v>
      </c>
      <c r="D381" s="178"/>
      <c r="E381" s="178"/>
      <c r="F381" s="179"/>
      <c r="G381" s="138" t="s">
        <v>17</v>
      </c>
      <c r="H381" s="17">
        <f>H175</f>
        <v>0</v>
      </c>
    </row>
    <row r="382" spans="1:8" ht="30" customHeight="1" thickTop="1" thickBot="1" x14ac:dyDescent="0.25">
      <c r="A382" s="17"/>
      <c r="B382" s="32" t="str">
        <f>B176</f>
        <v>F</v>
      </c>
      <c r="C382" s="177" t="str">
        <f>C176</f>
        <v>HAGGART AVENUE - MERIDIAN DR. TO #195 HAGGART AVE.</v>
      </c>
      <c r="D382" s="178"/>
      <c r="E382" s="178"/>
      <c r="F382" s="179"/>
      <c r="G382" s="138" t="s">
        <v>17</v>
      </c>
      <c r="H382" s="17">
        <f>H200</f>
        <v>0</v>
      </c>
    </row>
    <row r="383" spans="1:8" ht="30" customHeight="1" thickTop="1" thickBot="1" x14ac:dyDescent="0.25">
      <c r="A383" s="17"/>
      <c r="B383" s="32" t="str">
        <f>B201</f>
        <v>G</v>
      </c>
      <c r="C383" s="177" t="str">
        <f>C201</f>
        <v>MERIDIAN DR. - DISCOVERY PL. TO INKSBROOK DR.</v>
      </c>
      <c r="D383" s="178"/>
      <c r="E383" s="178"/>
      <c r="F383" s="179"/>
      <c r="G383" s="138" t="s">
        <v>17</v>
      </c>
      <c r="H383" s="17">
        <f>H226</f>
        <v>0</v>
      </c>
    </row>
    <row r="384" spans="1:8" ht="30.75" customHeight="1" thickTop="1" thickBot="1" x14ac:dyDescent="0.25">
      <c r="A384" s="17"/>
      <c r="B384" s="32" t="str">
        <f>B227</f>
        <v>H</v>
      </c>
      <c r="C384" s="177" t="str">
        <f>C227</f>
        <v>BISON DRIVE WESTBOUND - 75m WEST OF PEMBINA HWY. TO MARKHAM RD.</v>
      </c>
      <c r="D384" s="178"/>
      <c r="E384" s="178"/>
      <c r="F384" s="179"/>
      <c r="G384" s="138" t="s">
        <v>17</v>
      </c>
      <c r="H384" s="17">
        <f>H255</f>
        <v>0</v>
      </c>
    </row>
    <row r="385" spans="1:8" ht="30.75" customHeight="1" thickTop="1" thickBot="1" x14ac:dyDescent="0.25">
      <c r="A385" s="17"/>
      <c r="B385" s="32" t="str">
        <f>B256</f>
        <v>I</v>
      </c>
      <c r="C385" s="177" t="str">
        <f>C256</f>
        <v>LAGIMODIERE BOULEVARD NORTHBOUND - 145m NORTH OF SAGE CREEK BLVD. TO BISHOP GRANDIN BLVD.</v>
      </c>
      <c r="D385" s="178"/>
      <c r="E385" s="178"/>
      <c r="F385" s="179"/>
      <c r="G385" s="138" t="s">
        <v>17</v>
      </c>
      <c r="H385" s="17">
        <f>H279</f>
        <v>0</v>
      </c>
    </row>
    <row r="386" spans="1:8" ht="30.75" customHeight="1" thickTop="1" thickBot="1" x14ac:dyDescent="0.25">
      <c r="A386" s="17"/>
      <c r="B386" s="32" t="str">
        <f>B280</f>
        <v>J</v>
      </c>
      <c r="C386" s="177" t="str">
        <f>C280</f>
        <v>LAGIMODIERE BOULEVARD NORTHBOUND - BISHOP GRANDIN BLVD. TO FERMOR AVE.</v>
      </c>
      <c r="D386" s="178"/>
      <c r="E386" s="178"/>
      <c r="F386" s="179"/>
      <c r="G386" s="138" t="s">
        <v>17</v>
      </c>
      <c r="H386" s="17">
        <f>H317</f>
        <v>0</v>
      </c>
    </row>
    <row r="387" spans="1:8" ht="28.9" customHeight="1" thickTop="1" thickBot="1" x14ac:dyDescent="0.3">
      <c r="A387" s="17"/>
      <c r="B387" s="51"/>
      <c r="C387" s="52"/>
      <c r="D387" s="53"/>
      <c r="E387" s="54"/>
      <c r="F387" s="54"/>
      <c r="G387" s="149" t="s">
        <v>26</v>
      </c>
      <c r="H387" s="55">
        <f>SUM(H377:H386)</f>
        <v>0</v>
      </c>
    </row>
    <row r="388" spans="1:8" s="36" customFormat="1" ht="32.25" customHeight="1" thickTop="1" thickBot="1" x14ac:dyDescent="0.25">
      <c r="A388" s="37"/>
      <c r="B388" s="161" t="str">
        <f>B318</f>
        <v xml:space="preserve">PART 2      SHOULDER RECONSTRUCTION WORKS
          </v>
      </c>
      <c r="C388" s="162"/>
      <c r="D388" s="162"/>
      <c r="E388" s="162"/>
      <c r="F388" s="162"/>
      <c r="G388" s="150"/>
      <c r="H388" s="40"/>
    </row>
    <row r="389" spans="1:8" ht="30" customHeight="1" thickTop="1" thickBot="1" x14ac:dyDescent="0.25">
      <c r="A389" s="25"/>
      <c r="B389" s="32" t="str">
        <f>B319</f>
        <v>K</v>
      </c>
      <c r="C389" s="177" t="str">
        <f>C319</f>
        <v>BISON DRIVE WESTBOUND SHOULDER RECONSTRUCTION - 75m WEST OF PEMBINA HWY. TO MARKHAM RD.</v>
      </c>
      <c r="D389" s="178"/>
      <c r="E389" s="178"/>
      <c r="F389" s="179"/>
      <c r="G389" s="151" t="s">
        <v>17</v>
      </c>
      <c r="H389" s="25">
        <f>H343</f>
        <v>0</v>
      </c>
    </row>
    <row r="390" spans="1:8" ht="30" customHeight="1" thickTop="1" thickBot="1" x14ac:dyDescent="0.25">
      <c r="A390" s="21"/>
      <c r="B390" s="66" t="str">
        <f>B344</f>
        <v>L</v>
      </c>
      <c r="C390" s="177" t="str">
        <f>C344</f>
        <v>LAGIMODIERE BOULEVARD SOUTHBOUND SHOULDER RECONSTRUCTION - WARMAN RD. TO DUGALD RD.</v>
      </c>
      <c r="D390" s="178"/>
      <c r="E390" s="178"/>
      <c r="F390" s="179"/>
      <c r="G390" s="152" t="s">
        <v>17</v>
      </c>
      <c r="H390" s="21">
        <f>H368</f>
        <v>0</v>
      </c>
    </row>
    <row r="391" spans="1:8" ht="28.9" customHeight="1" thickTop="1" thickBot="1" x14ac:dyDescent="0.3">
      <c r="A391" s="17"/>
      <c r="B391" s="86"/>
      <c r="C391" s="52"/>
      <c r="D391" s="53"/>
      <c r="E391" s="54"/>
      <c r="F391" s="54"/>
      <c r="G391" s="153" t="s">
        <v>27</v>
      </c>
      <c r="H391" s="47">
        <f>SUM(H389:H390)</f>
        <v>0</v>
      </c>
    </row>
    <row r="392" spans="1:8" ht="30" customHeight="1" thickTop="1" thickBot="1" x14ac:dyDescent="0.3">
      <c r="A392" s="17"/>
      <c r="B392" s="66" t="str">
        <f>B369</f>
        <v>M</v>
      </c>
      <c r="C392" s="177" t="str">
        <f>C369</f>
        <v>MOBILIZATION /DEMOLIBIZATION</v>
      </c>
      <c r="D392" s="178"/>
      <c r="E392" s="178"/>
      <c r="F392" s="179"/>
      <c r="G392" s="154" t="s">
        <v>150</v>
      </c>
      <c r="H392" s="87">
        <f>H371</f>
        <v>0</v>
      </c>
    </row>
    <row r="393" spans="1:8" ht="30" customHeight="1" thickTop="1" thickBot="1" x14ac:dyDescent="0.3">
      <c r="A393" s="17"/>
      <c r="B393" s="66" t="str">
        <f>B372</f>
        <v>N</v>
      </c>
      <c r="C393" s="177" t="str">
        <f>C372</f>
        <v>CASH ALLOWANCE FOR ADDITIONAL WORK</v>
      </c>
      <c r="D393" s="178"/>
      <c r="E393" s="178"/>
      <c r="F393" s="179"/>
      <c r="G393" s="154" t="s">
        <v>150</v>
      </c>
      <c r="H393" s="87">
        <f>H374</f>
        <v>20000</v>
      </c>
    </row>
    <row r="394" spans="1:8" ht="37.9" customHeight="1" thickTop="1" x14ac:dyDescent="0.2">
      <c r="A394" s="16"/>
      <c r="B394" s="180" t="s">
        <v>28</v>
      </c>
      <c r="C394" s="181"/>
      <c r="D394" s="181"/>
      <c r="E394" s="181"/>
      <c r="F394" s="181"/>
      <c r="G394" s="175">
        <f>H387+H391+H392+H393</f>
        <v>20000</v>
      </c>
      <c r="H394" s="176"/>
    </row>
    <row r="395" spans="1:8" ht="15.95" customHeight="1" x14ac:dyDescent="0.2">
      <c r="A395" s="64"/>
      <c r="B395" s="59"/>
      <c r="C395" s="60"/>
      <c r="D395" s="61"/>
      <c r="E395" s="60"/>
      <c r="F395" s="60"/>
      <c r="G395" s="155"/>
      <c r="H395" s="24"/>
    </row>
  </sheetData>
  <sheetProtection algorithmName="SHA-512" hashValue="LRenuCOdlmhPGRkJYnEd471g55qlJr5rk0hjUew554DQZmouLEKSPLfaR7IoyLIKV8TALWOJyvLoTqsue9HC/A==" saltValue="5WX9JnH3Naw9yTxtXtxcww==" spinCount="100000" sheet="1" objects="1" scenarios="1" selectLockedCells="1"/>
  <mergeCells count="48">
    <mergeCell ref="C280:F280"/>
    <mergeCell ref="C317:F317"/>
    <mergeCell ref="C381:F381"/>
    <mergeCell ref="C382:F382"/>
    <mergeCell ref="C383:F383"/>
    <mergeCell ref="C372:F372"/>
    <mergeCell ref="C374:F374"/>
    <mergeCell ref="C371:F371"/>
    <mergeCell ref="C377:F377"/>
    <mergeCell ref="C378:F378"/>
    <mergeCell ref="C226:F226"/>
    <mergeCell ref="C227:F227"/>
    <mergeCell ref="C255:F255"/>
    <mergeCell ref="C256:F256"/>
    <mergeCell ref="C279:F279"/>
    <mergeCell ref="C151:F151"/>
    <mergeCell ref="C175:F175"/>
    <mergeCell ref="C176:F176"/>
    <mergeCell ref="C200:F200"/>
    <mergeCell ref="C201:F201"/>
    <mergeCell ref="G394:H394"/>
    <mergeCell ref="C390:F390"/>
    <mergeCell ref="C389:F389"/>
    <mergeCell ref="C379:F379"/>
    <mergeCell ref="C380:F380"/>
    <mergeCell ref="C392:F392"/>
    <mergeCell ref="B394:F394"/>
    <mergeCell ref="B388:F388"/>
    <mergeCell ref="C384:F384"/>
    <mergeCell ref="C385:F385"/>
    <mergeCell ref="C386:F386"/>
    <mergeCell ref="C393:F393"/>
    <mergeCell ref="B6:F6"/>
    <mergeCell ref="B376:F376"/>
    <mergeCell ref="C7:F7"/>
    <mergeCell ref="C36:F36"/>
    <mergeCell ref="C37:F37"/>
    <mergeCell ref="C72:F72"/>
    <mergeCell ref="C368:F368"/>
    <mergeCell ref="C319:F319"/>
    <mergeCell ref="C343:F343"/>
    <mergeCell ref="C102:F102"/>
    <mergeCell ref="C73:F73"/>
    <mergeCell ref="C101:F101"/>
    <mergeCell ref="C344:F344"/>
    <mergeCell ref="B318:G318"/>
    <mergeCell ref="C150:F150"/>
    <mergeCell ref="C369:F369"/>
  </mergeCells>
  <phoneticPr fontId="0" type="noConversion"/>
  <conditionalFormatting sqref="D9:D29 D31:D32 D39:D64 D66:D67 D75:D94 D96:D97 D133:D135 D166:D167 D191:D192 D217:D218 D229:D249 D251 D258:D276 D278 D310">
    <cfRule type="cellIs" dxfId="97" priority="197" stopIfTrue="1" operator="equal">
      <formula>"CW 2130-R11"</formula>
    </cfRule>
    <cfRule type="cellIs" dxfId="96" priority="198" stopIfTrue="1" operator="equal">
      <formula>"CW 3120-R2"</formula>
    </cfRule>
    <cfRule type="cellIs" dxfId="95" priority="199" stopIfTrue="1" operator="equal">
      <formula>"CW 3240-R7"</formula>
    </cfRule>
  </conditionalFormatting>
  <conditionalFormatting sqref="D34:D35">
    <cfRule type="cellIs" dxfId="94" priority="1246" stopIfTrue="1" operator="equal">
      <formula>"CW 3240-R7"</formula>
    </cfRule>
    <cfRule type="cellIs" dxfId="93" priority="1245" stopIfTrue="1" operator="equal">
      <formula>"CW 3120-R2"</formula>
    </cfRule>
    <cfRule type="cellIs" dxfId="92" priority="1244" stopIfTrue="1" operator="equal">
      <formula>"CW 2130-R11"</formula>
    </cfRule>
  </conditionalFormatting>
  <conditionalFormatting sqref="D69:D71 D137:D141 D334:D338">
    <cfRule type="cellIs" dxfId="91" priority="1142" stopIfTrue="1" operator="equal">
      <formula>"CW 3240-R7"</formula>
    </cfRule>
    <cfRule type="cellIs" dxfId="90" priority="1141" stopIfTrue="1" operator="equal">
      <formula>"CW 3120-R2"</formula>
    </cfRule>
  </conditionalFormatting>
  <conditionalFormatting sqref="D70:D71 D138:D141 D334:D338">
    <cfRule type="cellIs" dxfId="89" priority="1140" stopIfTrue="1" operator="equal">
      <formula>"CW 2130-R11"</formula>
    </cfRule>
  </conditionalFormatting>
  <conditionalFormatting sqref="D99:D100">
    <cfRule type="cellIs" dxfId="88" priority="1012" stopIfTrue="1" operator="equal">
      <formula>"CW 2130-R11"</formula>
    </cfRule>
    <cfRule type="cellIs" dxfId="87" priority="1014" stopIfTrue="1" operator="equal">
      <formula>"CW 3240-R7"</formula>
    </cfRule>
    <cfRule type="cellIs" dxfId="86" priority="1013" stopIfTrue="1" operator="equal">
      <formula>"CW 3120-R2"</formula>
    </cfRule>
  </conditionalFormatting>
  <conditionalFormatting sqref="D104:D131">
    <cfRule type="cellIs" dxfId="85" priority="152" stopIfTrue="1" operator="equal">
      <formula>"CW 2130-R11"</formula>
    </cfRule>
    <cfRule type="cellIs" dxfId="84" priority="153" stopIfTrue="1" operator="equal">
      <formula>"CW 3120-R2"</formula>
    </cfRule>
    <cfRule type="cellIs" dxfId="83" priority="154" stopIfTrue="1" operator="equal">
      <formula>"CW 3240-R7"</formula>
    </cfRule>
  </conditionalFormatting>
  <conditionalFormatting sqref="D143:D146">
    <cfRule type="cellIs" dxfId="82" priority="155" stopIfTrue="1" operator="equal">
      <formula>"CW 2130-R11"</formula>
    </cfRule>
    <cfRule type="cellIs" dxfId="81" priority="156" stopIfTrue="1" operator="equal">
      <formula>"CW 3120-R2"</formula>
    </cfRule>
    <cfRule type="cellIs" dxfId="80" priority="157" stopIfTrue="1" operator="equal">
      <formula>"CW 3240-R7"</formula>
    </cfRule>
  </conditionalFormatting>
  <conditionalFormatting sqref="D148:D149">
    <cfRule type="cellIs" dxfId="79" priority="896" stopIfTrue="1" operator="equal">
      <formula>"CW 2130-R11"</formula>
    </cfRule>
    <cfRule type="cellIs" dxfId="78" priority="898" stopIfTrue="1" operator="equal">
      <formula>"CW 3240-R7"</formula>
    </cfRule>
    <cfRule type="cellIs" dxfId="77" priority="897" stopIfTrue="1" operator="equal">
      <formula>"CW 3120-R2"</formula>
    </cfRule>
  </conditionalFormatting>
  <conditionalFormatting sqref="D153:D164">
    <cfRule type="cellIs" dxfId="76" priority="142" stopIfTrue="1" operator="equal">
      <formula>"CW 3240-R7"</formula>
    </cfRule>
    <cfRule type="cellIs" dxfId="75" priority="141" stopIfTrue="1" operator="equal">
      <formula>"CW 3120-R2"</formula>
    </cfRule>
    <cfRule type="cellIs" dxfId="74" priority="140" stopIfTrue="1" operator="equal">
      <formula>"CW 2130-R11"</formula>
    </cfRule>
  </conditionalFormatting>
  <conditionalFormatting sqref="D169">
    <cfRule type="cellIs" dxfId="73" priority="4" stopIfTrue="1" operator="equal">
      <formula>"CW 3240-R7"</formula>
    </cfRule>
    <cfRule type="cellIs" dxfId="72" priority="3" stopIfTrue="1" operator="equal">
      <formula>"CW 3120-R2"</formula>
    </cfRule>
  </conditionalFormatting>
  <conditionalFormatting sqref="D170:D171">
    <cfRule type="cellIs" dxfId="71" priority="100" stopIfTrue="1" operator="equal">
      <formula>"CW 3240-R7"</formula>
    </cfRule>
    <cfRule type="cellIs" dxfId="70" priority="98" stopIfTrue="1" operator="equal">
      <formula>"CW 2130-R11"</formula>
    </cfRule>
    <cfRule type="cellIs" dxfId="69" priority="99" stopIfTrue="1" operator="equal">
      <formula>"CW 3120-R2"</formula>
    </cfRule>
  </conditionalFormatting>
  <conditionalFormatting sqref="D173:D174">
    <cfRule type="cellIs" dxfId="68" priority="782" stopIfTrue="1" operator="equal">
      <formula>"CW 3240-R7"</formula>
    </cfRule>
    <cfRule type="cellIs" dxfId="67" priority="781" stopIfTrue="1" operator="equal">
      <formula>"CW 3120-R2"</formula>
    </cfRule>
    <cfRule type="cellIs" dxfId="66" priority="780" stopIfTrue="1" operator="equal">
      <formula>"CW 2130-R11"</formula>
    </cfRule>
  </conditionalFormatting>
  <conditionalFormatting sqref="D178:D189">
    <cfRule type="cellIs" dxfId="65" priority="119" stopIfTrue="1" operator="equal">
      <formula>"CW 2130-R11"</formula>
    </cfRule>
    <cfRule type="cellIs" dxfId="64" priority="120" stopIfTrue="1" operator="equal">
      <formula>"CW 3120-R2"</formula>
    </cfRule>
    <cfRule type="cellIs" dxfId="63" priority="121" stopIfTrue="1" operator="equal">
      <formula>"CW 3240-R7"</formula>
    </cfRule>
  </conditionalFormatting>
  <conditionalFormatting sqref="D194">
    <cfRule type="cellIs" dxfId="62" priority="2" stopIfTrue="1" operator="equal">
      <formula>"CW 3240-R7"</formula>
    </cfRule>
    <cfRule type="cellIs" dxfId="61" priority="1" stopIfTrue="1" operator="equal">
      <formula>"CW 3120-R2"</formula>
    </cfRule>
  </conditionalFormatting>
  <conditionalFormatting sqref="D195:D196">
    <cfRule type="cellIs" dxfId="60" priority="95" stopIfTrue="1" operator="equal">
      <formula>"CW 2130-R11"</formula>
    </cfRule>
    <cfRule type="cellIs" dxfId="59" priority="96" stopIfTrue="1" operator="equal">
      <formula>"CW 3120-R2"</formula>
    </cfRule>
    <cfRule type="cellIs" dxfId="58" priority="97" stopIfTrue="1" operator="equal">
      <formula>"CW 3240-R7"</formula>
    </cfRule>
  </conditionalFormatting>
  <conditionalFormatting sqref="D198:D199">
    <cfRule type="cellIs" dxfId="57" priority="666" stopIfTrue="1" operator="equal">
      <formula>"CW 3240-R7"</formula>
    </cfRule>
    <cfRule type="cellIs" dxfId="56" priority="665" stopIfTrue="1" operator="equal">
      <formula>"CW 3120-R2"</formula>
    </cfRule>
    <cfRule type="cellIs" dxfId="55" priority="664" stopIfTrue="1" operator="equal">
      <formula>"CW 2130-R11"</formula>
    </cfRule>
  </conditionalFormatting>
  <conditionalFormatting sqref="D203:D215">
    <cfRule type="cellIs" dxfId="54" priority="104" stopIfTrue="1" operator="equal">
      <formula>"CW 2130-R11"</formula>
    </cfRule>
    <cfRule type="cellIs" dxfId="53" priority="105" stopIfTrue="1" operator="equal">
      <formula>"CW 3120-R2"</formula>
    </cfRule>
    <cfRule type="cellIs" dxfId="52" priority="106" stopIfTrue="1" operator="equal">
      <formula>"CW 3240-R7"</formula>
    </cfRule>
  </conditionalFormatting>
  <conditionalFormatting sqref="D220:D222">
    <cfRule type="cellIs" dxfId="51" priority="103" stopIfTrue="1" operator="equal">
      <formula>"CW 3240-R7"</formula>
    </cfRule>
    <cfRule type="cellIs" dxfId="50" priority="102" stopIfTrue="1" operator="equal">
      <formula>"CW 3120-R2"</formula>
    </cfRule>
  </conditionalFormatting>
  <conditionalFormatting sqref="D221:D222">
    <cfRule type="cellIs" dxfId="49" priority="101" stopIfTrue="1" operator="equal">
      <formula>"CW 2130-R11"</formula>
    </cfRule>
  </conditionalFormatting>
  <conditionalFormatting sqref="D224:D225">
    <cfRule type="cellIs" dxfId="48" priority="548" stopIfTrue="1" operator="equal">
      <formula>"CW 2130-R11"</formula>
    </cfRule>
    <cfRule type="cellIs" dxfId="47" priority="549" stopIfTrue="1" operator="equal">
      <formula>"CW 3120-R2"</formula>
    </cfRule>
    <cfRule type="cellIs" dxfId="46" priority="550" stopIfTrue="1" operator="equal">
      <formula>"CW 3240-R7"</formula>
    </cfRule>
  </conditionalFormatting>
  <conditionalFormatting sqref="D253:D254">
    <cfRule type="cellIs" dxfId="45" priority="432" stopIfTrue="1" operator="equal">
      <formula>"CW 2130-R11"</formula>
    </cfRule>
    <cfRule type="cellIs" dxfId="44" priority="433" stopIfTrue="1" operator="equal">
      <formula>"CW 3120-R2"</formula>
    </cfRule>
    <cfRule type="cellIs" dxfId="43" priority="434" stopIfTrue="1" operator="equal">
      <formula>"CW 3240-R7"</formula>
    </cfRule>
  </conditionalFormatting>
  <conditionalFormatting sqref="D282:D308">
    <cfRule type="cellIs" dxfId="42" priority="94" stopIfTrue="1" operator="equal">
      <formula>"CW 3240-R7"</formula>
    </cfRule>
    <cfRule type="cellIs" dxfId="41" priority="93" stopIfTrue="1" operator="equal">
      <formula>"CW 3120-R2"</formula>
    </cfRule>
    <cfRule type="cellIs" dxfId="40" priority="92" stopIfTrue="1" operator="equal">
      <formula>"CW 2130-R11"</formula>
    </cfRule>
  </conditionalFormatting>
  <conditionalFormatting sqref="D312:D314">
    <cfRule type="cellIs" dxfId="39" priority="90" stopIfTrue="1" operator="equal">
      <formula>"CW 3120-R2"</formula>
    </cfRule>
    <cfRule type="cellIs" dxfId="38" priority="91" stopIfTrue="1" operator="equal">
      <formula>"CW 3240-R7"</formula>
    </cfRule>
  </conditionalFormatting>
  <conditionalFormatting sqref="D313:D314">
    <cfRule type="cellIs" dxfId="37" priority="89" stopIfTrue="1" operator="equal">
      <formula>"CW 2130-R11"</formula>
    </cfRule>
  </conditionalFormatting>
  <conditionalFormatting sqref="D316">
    <cfRule type="cellIs" dxfId="36" priority="88" stopIfTrue="1" operator="equal">
      <formula>"CW 3240-R7"</formula>
    </cfRule>
    <cfRule type="cellIs" dxfId="35" priority="87" stopIfTrue="1" operator="equal">
      <formula>"CW 3120-R2"</formula>
    </cfRule>
    <cfRule type="cellIs" dxfId="34" priority="86" stopIfTrue="1" operator="equal">
      <formula>"CW 2130-R11"</formula>
    </cfRule>
  </conditionalFormatting>
  <conditionalFormatting sqref="D321:D328">
    <cfRule type="cellIs" dxfId="33" priority="64" stopIfTrue="1" operator="equal">
      <formula>"CW 3240-R7"</formula>
    </cfRule>
    <cfRule type="cellIs" dxfId="32" priority="63" stopIfTrue="1" operator="equal">
      <formula>"CW 3120-R2"</formula>
    </cfRule>
    <cfRule type="cellIs" dxfId="31" priority="62" stopIfTrue="1" operator="equal">
      <formula>"CW 2130-R11"</formula>
    </cfRule>
  </conditionalFormatting>
  <conditionalFormatting sqref="D330:D332">
    <cfRule type="cellIs" dxfId="30" priority="55" stopIfTrue="1" operator="equal">
      <formula>"CW 3240-R7"</formula>
    </cfRule>
    <cfRule type="cellIs" dxfId="29" priority="54" stopIfTrue="1" operator="equal">
      <formula>"CW 3120-R2"</formula>
    </cfRule>
    <cfRule type="cellIs" dxfId="28" priority="53" stopIfTrue="1" operator="equal">
      <formula>"CW 2130-R11"</formula>
    </cfRule>
  </conditionalFormatting>
  <conditionalFormatting sqref="D340">
    <cfRule type="cellIs" dxfId="27" priority="51" stopIfTrue="1" operator="equal">
      <formula>"CW 3120-R2"</formula>
    </cfRule>
    <cfRule type="cellIs" dxfId="26" priority="50" stopIfTrue="1" operator="equal">
      <formula>"CW 2130-R11"</formula>
    </cfRule>
    <cfRule type="cellIs" dxfId="25" priority="52" stopIfTrue="1" operator="equal">
      <formula>"CW 3240-R7"</formula>
    </cfRule>
  </conditionalFormatting>
  <conditionalFormatting sqref="D342">
    <cfRule type="cellIs" dxfId="24" priority="46" stopIfTrue="1" operator="equal">
      <formula>"CW 3240-R7"</formula>
    </cfRule>
    <cfRule type="cellIs" dxfId="23" priority="45" stopIfTrue="1" operator="equal">
      <formula>"CW 3120-R2"</formula>
    </cfRule>
    <cfRule type="cellIs" dxfId="22" priority="44" stopIfTrue="1" operator="equal">
      <formula>"CW 2130-R11"</formula>
    </cfRule>
  </conditionalFormatting>
  <conditionalFormatting sqref="D346:D353">
    <cfRule type="cellIs" dxfId="21" priority="19" stopIfTrue="1" operator="equal">
      <formula>"CW 3240-R7"</formula>
    </cfRule>
    <cfRule type="cellIs" dxfId="20" priority="18" stopIfTrue="1" operator="equal">
      <formula>"CW 3120-R2"</formula>
    </cfRule>
    <cfRule type="cellIs" dxfId="19" priority="17" stopIfTrue="1" operator="equal">
      <formula>"CW 2130-R11"</formula>
    </cfRule>
  </conditionalFormatting>
  <conditionalFormatting sqref="D355:D357">
    <cfRule type="cellIs" dxfId="18" priority="13" stopIfTrue="1" operator="equal">
      <formula>"CW 3240-R7"</formula>
    </cfRule>
    <cfRule type="cellIs" dxfId="17" priority="12" stopIfTrue="1" operator="equal">
      <formula>"CW 3120-R2"</formula>
    </cfRule>
    <cfRule type="cellIs" dxfId="16" priority="11" stopIfTrue="1" operator="equal">
      <formula>"CW 2130-R11"</formula>
    </cfRule>
  </conditionalFormatting>
  <conditionalFormatting sqref="D359:D363">
    <cfRule type="cellIs" dxfId="15" priority="43" stopIfTrue="1" operator="equal">
      <formula>"CW 3240-R7"</formula>
    </cfRule>
    <cfRule type="cellIs" dxfId="14" priority="42" stopIfTrue="1" operator="equal">
      <formula>"CW 3120-R2"</formula>
    </cfRule>
    <cfRule type="cellIs" dxfId="13" priority="41" stopIfTrue="1" operator="equal">
      <formula>"CW 2130-R11"</formula>
    </cfRule>
  </conditionalFormatting>
  <conditionalFormatting sqref="D365">
    <cfRule type="cellIs" dxfId="12" priority="8" stopIfTrue="1" operator="equal">
      <formula>"CW 2130-R11"</formula>
    </cfRule>
    <cfRule type="cellIs" dxfId="11" priority="9" stopIfTrue="1" operator="equal">
      <formula>"CW 3120-R2"</formula>
    </cfRule>
    <cfRule type="cellIs" dxfId="10" priority="10" stopIfTrue="1" operator="equal">
      <formula>"CW 3240-R7"</formula>
    </cfRule>
  </conditionalFormatting>
  <conditionalFormatting sqref="D367">
    <cfRule type="cellIs" dxfId="9" priority="6" stopIfTrue="1" operator="equal">
      <formula>"CW 3120-R2"</formula>
    </cfRule>
    <cfRule type="cellIs" dxfId="8" priority="7" stopIfTrue="1" operator="equal">
      <formula>"CW 3240-R7"</formula>
    </cfRule>
    <cfRule type="cellIs" dxfId="7" priority="5" stopIfTrue="1" operator="equal">
      <formula>"CW 2130-R11"</formula>
    </cfRule>
  </conditionalFormatting>
  <conditionalFormatting sqref="D370">
    <cfRule type="cellIs" dxfId="6" priority="1370" stopIfTrue="1" operator="equal">
      <formula>"CW 3240-R7"</formula>
    </cfRule>
    <cfRule type="cellIs" dxfId="5" priority="1368" stopIfTrue="1" operator="equal">
      <formula>"CW 2130-R11"</formula>
    </cfRule>
    <cfRule type="cellIs" dxfId="4" priority="1369" stopIfTrue="1" operator="equal">
      <formula>"CW 3120-R2"</formula>
    </cfRule>
  </conditionalFormatting>
  <conditionalFormatting sqref="D373">
    <cfRule type="cellIs" dxfId="3" priority="1365" stopIfTrue="1" operator="equal">
      <formula>"CW 3120-R2"</formula>
    </cfRule>
    <cfRule type="cellIs" dxfId="2" priority="1366" stopIfTrue="1" operator="equal">
      <formula>"CW 3240-R7"</formula>
    </cfRule>
    <cfRule type="cellIs" dxfId="1" priority="1364" stopIfTrue="1" operator="equal">
      <formula>"CW 2130-R11"</formula>
    </cfRule>
  </conditionalFormatting>
  <conditionalFormatting sqref="G370">
    <cfRule type="expression" dxfId="0" priority="1367">
      <formula>G370&gt;G394*0.05</formula>
    </cfRule>
  </conditionalFormatting>
  <dataValidations xWindow="827" yWindow="288" count="3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370" xr:uid="{00000000-0002-0000-0200-000000000000}">
      <formula1>IF(AND(G370&gt;=0.01,G370&lt;=G394*0.05),ROUND(G370,2),0.01)</formula1>
    </dataValidation>
    <dataValidation type="custom" allowBlank="1" showInputMessage="1" showErrorMessage="1" error="If you can enter a Unit  Price in this cell, pLease contact the Contract Administrator immediately!" sqref="G11 G15 G17 G20:G21 G23 G9 G31 G34 G43 G47 G49 G52:G53 G56:G57 G39 G66 G69 G275 G260 G265 G267 G270:G271 G273 G258 G81 G84 G86 G89 G91 G75 G77 G79 G96 G99 G129 G282 G115 G117 G119:G120 G124:G125 G127 G104 G106 G41 G133 G137 G143 G148 G157 G159 G161:G162 G166 G173 G183 G185 G187 G191 G198 G209 G211 G213 G217 G220 G224 G248 G231 G234 G236 G239:G240 G243:G244 G246 G109 G253 G306 G284 G289 G291 G294:G295 G205 G301:G302 G304 G229 G312 G111 G153 G155 G178 G180 G203 G297:G298 G322 G324 G337 G334:G335 G330:G331 G347 G349 G362 G359:G360 G355:G356 G327 G352 G169 G194" xr:uid="{7D5722D2-6622-4E5F-AB4E-F4B9A4014E07}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22 G373 G35 G42 G40 G272 G274 G16 G18:G19 G24:G29 G32 G78 G82:G83 G76 G100 G107:G108 G116 G126 G128 G134:G135 G149 G80 G158 G174 G184 G163:G164 G170:G171 G199 G210 G218 G214:G215 G225 G230 G245 G247 G254 G283 G296 G303 G305 G310 G313:G314 G44:G46 G48 G50:G51 G54:G55 G67 G70:G71 G58:G64 G90 G259 G85 G87:G88 G92:G94 G97 G105 G110 G112:G114 G118 G130:G131 G121:G123 G138:G141 G144:G146 G154 G156 G160 G179 G181:G182 G186 G188:G189 G204 G206:G208 G212 G167 G192 G195:G196 G221:G222 G232:G233 G235 G237:G238 G241:G242 G249 G251 G261:G264 G266 G268:G269 G276 G278 G285:G288 G290 G292:G293 G299:G300 G307:G308 G316 G321 G323 G325:G326 G328 G338 G336 G332 G340 G342 G346 G348 G350:G351 G353 G363 G361 G357 G365 G367 G12:G14 G10" xr:uid="{2C0109A0-0E4B-4FA8-8B03-0BF5E1B7C65E}">
      <formula1>IF(G10&gt;=0.01,ROUND(G10,2),0.01)</formula1>
    </dataValidation>
  </dataValidations>
  <pageMargins left="0.5" right="0.5" top="0.75" bottom="0.75" header="0.25" footer="0.25"/>
  <pageSetup scale="65" orientation="portrait" r:id="rId1"/>
  <headerFooter alignWithMargins="0">
    <oddHeader>&amp;L&amp;10The City of Winnipeg
Tender No. 358-2024 
&amp;R&amp;10Bid Submission
&amp;P of &amp;N</oddHeader>
    <oddFooter xml:space="preserve">&amp;R                   </oddFooter>
  </headerFooter>
  <rowBreaks count="16" manualBreakCount="16">
    <brk id="29" min="1" max="7" man="1"/>
    <brk id="36" min="1" max="7" man="1"/>
    <brk id="72" min="1" max="7" man="1"/>
    <brk id="94" min="1" max="7" man="1"/>
    <brk id="101" max="16383" man="1"/>
    <brk id="150" max="16383" man="1"/>
    <brk id="175" min="1" max="7" man="1"/>
    <brk id="200" min="1" max="7" man="1"/>
    <brk id="226" min="1" max="7" man="1"/>
    <brk id="255" min="1" max="7" man="1"/>
    <brk id="279" min="1" max="7" man="1"/>
    <brk id="317" min="1" max="7" man="1"/>
    <brk id="343" min="1" max="7" man="1"/>
    <brk id="368" min="1" max="7" man="1"/>
    <brk id="371" max="16383" man="1"/>
    <brk id="374" min="1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 B -(2 Part w cond funds)</vt:lpstr>
      <vt:lpstr>'FORM B -(2 Part w cond funds)'!Print_Area</vt:lpstr>
      <vt:lpstr>'FORM B -(2 Part w cond funds)'!Print_Titles</vt:lpstr>
      <vt:lpstr>'FORM B -(2 Part w cond funds)'!XEVERYTHING</vt:lpstr>
      <vt:lpstr>'FORM B -(2 Part w cond funds)'!XITEMS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April 30, 2024
by C. Humbert
File Size 51.7KB</dc:description>
  <cp:lastModifiedBy>Bird, Suzanne</cp:lastModifiedBy>
  <cp:lastPrinted>2024-04-30T15:42:21Z</cp:lastPrinted>
  <dcterms:created xsi:type="dcterms:W3CDTF">1999-03-31T15:44:33Z</dcterms:created>
  <dcterms:modified xsi:type="dcterms:W3CDTF">2024-05-02T19:18:02Z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